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\New Site\Excel\Trauma\"/>
    </mc:Choice>
  </mc:AlternateContent>
  <xr:revisionPtr revIDLastSave="0" documentId="8_{4B1BA4D3-E818-438A-9838-F9B2EAC1048C}" xr6:coauthVersionLast="47" xr6:coauthVersionMax="47" xr10:uidLastSave="{00000000-0000-0000-0000-000000000000}"/>
  <bookViews>
    <workbookView xWindow="-110" yWindow="-110" windowWidth="19420" windowHeight="10420" xr2:uid="{EFFCB35C-9B8E-4C08-BE05-8D6F4E539B38}"/>
  </bookViews>
  <sheets>
    <sheet name="Final" sheetId="3" r:id="rId1"/>
    <sheet name="Formulas" sheetId="1" r:id="rId2"/>
    <sheet name="SDA" sheetId="2" r:id="rId3"/>
  </sheets>
  <definedNames>
    <definedName name="_xlnm._FilterDatabase" localSheetId="1" hidden="1">Formulas!$A$1:$H$294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4" i="1" l="1"/>
  <c r="D294" i="1"/>
  <c r="F53" i="1"/>
  <c r="H53" i="1" s="1"/>
  <c r="F69" i="1"/>
  <c r="H69" i="1" s="1"/>
  <c r="F117" i="1"/>
  <c r="H117" i="1" s="1"/>
  <c r="F133" i="1"/>
  <c r="H133" i="1" s="1"/>
  <c r="F181" i="1"/>
  <c r="H181" i="1" s="1"/>
  <c r="F197" i="1"/>
  <c r="H197" i="1" s="1"/>
  <c r="F245" i="1"/>
  <c r="H245" i="1" s="1"/>
  <c r="F261" i="1"/>
  <c r="H261" i="1" s="1"/>
  <c r="E10" i="1"/>
  <c r="F10" i="1" s="1"/>
  <c r="H10" i="1" s="1"/>
  <c r="E11" i="1"/>
  <c r="F11" i="1" s="1"/>
  <c r="H11" i="1" s="1"/>
  <c r="E12" i="1"/>
  <c r="F12" i="1" s="1"/>
  <c r="H12" i="1" s="1"/>
  <c r="E13" i="1"/>
  <c r="F13" i="1" s="1"/>
  <c r="H13" i="1" s="1"/>
  <c r="E14" i="1"/>
  <c r="F14" i="1" s="1"/>
  <c r="H14" i="1" s="1"/>
  <c r="E15" i="1"/>
  <c r="F15" i="1" s="1"/>
  <c r="H15" i="1" s="1"/>
  <c r="E16" i="1"/>
  <c r="F16" i="1" s="1"/>
  <c r="H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H20" i="1" s="1"/>
  <c r="E21" i="1"/>
  <c r="F21" i="1" s="1"/>
  <c r="H21" i="1" s="1"/>
  <c r="E22" i="1"/>
  <c r="F22" i="1" s="1"/>
  <c r="H22" i="1" s="1"/>
  <c r="E23" i="1"/>
  <c r="F23" i="1" s="1"/>
  <c r="H23" i="1" s="1"/>
  <c r="E24" i="1"/>
  <c r="F24" i="1" s="1"/>
  <c r="H24" i="1" s="1"/>
  <c r="E25" i="1"/>
  <c r="F25" i="1" s="1"/>
  <c r="H25" i="1" s="1"/>
  <c r="E26" i="1"/>
  <c r="F26" i="1" s="1"/>
  <c r="H26" i="1" s="1"/>
  <c r="E27" i="1"/>
  <c r="F27" i="1" s="1"/>
  <c r="H27" i="1" s="1"/>
  <c r="E28" i="1"/>
  <c r="F28" i="1" s="1"/>
  <c r="H28" i="1" s="1"/>
  <c r="E29" i="1"/>
  <c r="F29" i="1" s="1"/>
  <c r="H29" i="1" s="1"/>
  <c r="E30" i="1"/>
  <c r="F30" i="1" s="1"/>
  <c r="H30" i="1" s="1"/>
  <c r="E31" i="1"/>
  <c r="F31" i="1" s="1"/>
  <c r="H31" i="1" s="1"/>
  <c r="E32" i="1"/>
  <c r="F32" i="1" s="1"/>
  <c r="H32" i="1" s="1"/>
  <c r="E33" i="1"/>
  <c r="F33" i="1" s="1"/>
  <c r="H33" i="1" s="1"/>
  <c r="E34" i="1"/>
  <c r="F34" i="1" s="1"/>
  <c r="H34" i="1" s="1"/>
  <c r="E35" i="1"/>
  <c r="F35" i="1" s="1"/>
  <c r="H35" i="1" s="1"/>
  <c r="E36" i="1"/>
  <c r="F36" i="1" s="1"/>
  <c r="H36" i="1" s="1"/>
  <c r="E37" i="1"/>
  <c r="F37" i="1" s="1"/>
  <c r="H37" i="1" s="1"/>
  <c r="E38" i="1"/>
  <c r="F38" i="1" s="1"/>
  <c r="H38" i="1" s="1"/>
  <c r="E39" i="1"/>
  <c r="F39" i="1" s="1"/>
  <c r="H39" i="1" s="1"/>
  <c r="E40" i="1"/>
  <c r="F40" i="1" s="1"/>
  <c r="H40" i="1" s="1"/>
  <c r="E41" i="1"/>
  <c r="F41" i="1" s="1"/>
  <c r="H41" i="1" s="1"/>
  <c r="E42" i="1"/>
  <c r="F42" i="1" s="1"/>
  <c r="H42" i="1" s="1"/>
  <c r="E43" i="1"/>
  <c r="F43" i="1" s="1"/>
  <c r="H43" i="1" s="1"/>
  <c r="E44" i="1"/>
  <c r="F44" i="1" s="1"/>
  <c r="H44" i="1" s="1"/>
  <c r="E45" i="1"/>
  <c r="F45" i="1" s="1"/>
  <c r="H45" i="1" s="1"/>
  <c r="E46" i="1"/>
  <c r="F46" i="1" s="1"/>
  <c r="H46" i="1" s="1"/>
  <c r="E47" i="1"/>
  <c r="F47" i="1" s="1"/>
  <c r="H47" i="1" s="1"/>
  <c r="E48" i="1"/>
  <c r="F48" i="1" s="1"/>
  <c r="H48" i="1" s="1"/>
  <c r="E49" i="1"/>
  <c r="F49" i="1" s="1"/>
  <c r="H49" i="1" s="1"/>
  <c r="E50" i="1"/>
  <c r="F50" i="1" s="1"/>
  <c r="H50" i="1" s="1"/>
  <c r="E51" i="1"/>
  <c r="F51" i="1" s="1"/>
  <c r="H51" i="1" s="1"/>
  <c r="E52" i="1"/>
  <c r="F52" i="1" s="1"/>
  <c r="H52" i="1" s="1"/>
  <c r="E53" i="1"/>
  <c r="E54" i="1"/>
  <c r="F54" i="1" s="1"/>
  <c r="H54" i="1" s="1"/>
  <c r="E55" i="1"/>
  <c r="F55" i="1" s="1"/>
  <c r="H55" i="1" s="1"/>
  <c r="E56" i="1"/>
  <c r="F56" i="1" s="1"/>
  <c r="H56" i="1" s="1"/>
  <c r="E57" i="1"/>
  <c r="F57" i="1" s="1"/>
  <c r="H57" i="1" s="1"/>
  <c r="E58" i="1"/>
  <c r="F58" i="1" s="1"/>
  <c r="H58" i="1" s="1"/>
  <c r="E59" i="1"/>
  <c r="F59" i="1" s="1"/>
  <c r="H59" i="1" s="1"/>
  <c r="E60" i="1"/>
  <c r="F60" i="1" s="1"/>
  <c r="H60" i="1" s="1"/>
  <c r="E61" i="1"/>
  <c r="F61" i="1" s="1"/>
  <c r="H61" i="1" s="1"/>
  <c r="E62" i="1"/>
  <c r="F62" i="1" s="1"/>
  <c r="H62" i="1" s="1"/>
  <c r="E63" i="1"/>
  <c r="F63" i="1" s="1"/>
  <c r="H63" i="1" s="1"/>
  <c r="E64" i="1"/>
  <c r="F64" i="1" s="1"/>
  <c r="H64" i="1" s="1"/>
  <c r="E65" i="1"/>
  <c r="F65" i="1" s="1"/>
  <c r="H65" i="1" s="1"/>
  <c r="E66" i="1"/>
  <c r="F66" i="1" s="1"/>
  <c r="H66" i="1" s="1"/>
  <c r="E67" i="1"/>
  <c r="F67" i="1" s="1"/>
  <c r="H67" i="1" s="1"/>
  <c r="E68" i="1"/>
  <c r="F68" i="1" s="1"/>
  <c r="H68" i="1" s="1"/>
  <c r="E69" i="1"/>
  <c r="E70" i="1"/>
  <c r="F70" i="1" s="1"/>
  <c r="H70" i="1" s="1"/>
  <c r="E71" i="1"/>
  <c r="F71" i="1" s="1"/>
  <c r="H71" i="1" s="1"/>
  <c r="E72" i="1"/>
  <c r="F72" i="1" s="1"/>
  <c r="H72" i="1" s="1"/>
  <c r="E73" i="1"/>
  <c r="F73" i="1" s="1"/>
  <c r="H73" i="1" s="1"/>
  <c r="E74" i="1"/>
  <c r="F74" i="1" s="1"/>
  <c r="H74" i="1" s="1"/>
  <c r="E75" i="1"/>
  <c r="F75" i="1" s="1"/>
  <c r="H75" i="1" s="1"/>
  <c r="E76" i="1"/>
  <c r="F76" i="1" s="1"/>
  <c r="H76" i="1" s="1"/>
  <c r="E77" i="1"/>
  <c r="F77" i="1" s="1"/>
  <c r="H77" i="1" s="1"/>
  <c r="E78" i="1"/>
  <c r="F78" i="1" s="1"/>
  <c r="H78" i="1" s="1"/>
  <c r="E79" i="1"/>
  <c r="F79" i="1" s="1"/>
  <c r="H79" i="1" s="1"/>
  <c r="E80" i="1"/>
  <c r="F80" i="1" s="1"/>
  <c r="H80" i="1" s="1"/>
  <c r="E81" i="1"/>
  <c r="F81" i="1" s="1"/>
  <c r="H81" i="1" s="1"/>
  <c r="E82" i="1"/>
  <c r="F82" i="1" s="1"/>
  <c r="H82" i="1" s="1"/>
  <c r="E83" i="1"/>
  <c r="F83" i="1" s="1"/>
  <c r="H83" i="1" s="1"/>
  <c r="E84" i="1"/>
  <c r="F84" i="1" s="1"/>
  <c r="H84" i="1" s="1"/>
  <c r="E85" i="1"/>
  <c r="F85" i="1" s="1"/>
  <c r="H85" i="1" s="1"/>
  <c r="E86" i="1"/>
  <c r="F86" i="1" s="1"/>
  <c r="H86" i="1" s="1"/>
  <c r="E87" i="1"/>
  <c r="F87" i="1" s="1"/>
  <c r="H87" i="1" s="1"/>
  <c r="E88" i="1"/>
  <c r="F88" i="1" s="1"/>
  <c r="H88" i="1" s="1"/>
  <c r="E89" i="1"/>
  <c r="F89" i="1" s="1"/>
  <c r="H89" i="1" s="1"/>
  <c r="E90" i="1"/>
  <c r="F90" i="1" s="1"/>
  <c r="H90" i="1" s="1"/>
  <c r="E91" i="1"/>
  <c r="F91" i="1" s="1"/>
  <c r="H91" i="1" s="1"/>
  <c r="E92" i="1"/>
  <c r="F92" i="1" s="1"/>
  <c r="H92" i="1" s="1"/>
  <c r="E93" i="1"/>
  <c r="F93" i="1" s="1"/>
  <c r="H93" i="1" s="1"/>
  <c r="E94" i="1"/>
  <c r="F94" i="1" s="1"/>
  <c r="H94" i="1" s="1"/>
  <c r="E95" i="1"/>
  <c r="F95" i="1" s="1"/>
  <c r="H95" i="1" s="1"/>
  <c r="E96" i="1"/>
  <c r="F96" i="1" s="1"/>
  <c r="H96" i="1" s="1"/>
  <c r="E97" i="1"/>
  <c r="F97" i="1" s="1"/>
  <c r="H97" i="1" s="1"/>
  <c r="E98" i="1"/>
  <c r="F98" i="1" s="1"/>
  <c r="H98" i="1" s="1"/>
  <c r="E99" i="1"/>
  <c r="F99" i="1" s="1"/>
  <c r="H99" i="1" s="1"/>
  <c r="E100" i="1"/>
  <c r="F100" i="1" s="1"/>
  <c r="H100" i="1" s="1"/>
  <c r="E101" i="1"/>
  <c r="F101" i="1" s="1"/>
  <c r="H101" i="1" s="1"/>
  <c r="E102" i="1"/>
  <c r="F102" i="1" s="1"/>
  <c r="H102" i="1" s="1"/>
  <c r="E103" i="1"/>
  <c r="F103" i="1" s="1"/>
  <c r="H103" i="1" s="1"/>
  <c r="E104" i="1"/>
  <c r="F104" i="1" s="1"/>
  <c r="H104" i="1" s="1"/>
  <c r="E105" i="1"/>
  <c r="F105" i="1" s="1"/>
  <c r="H105" i="1" s="1"/>
  <c r="E106" i="1"/>
  <c r="F106" i="1" s="1"/>
  <c r="H106" i="1" s="1"/>
  <c r="E107" i="1"/>
  <c r="F107" i="1" s="1"/>
  <c r="H107" i="1" s="1"/>
  <c r="E108" i="1"/>
  <c r="F108" i="1" s="1"/>
  <c r="H108" i="1" s="1"/>
  <c r="E109" i="1"/>
  <c r="F109" i="1" s="1"/>
  <c r="H109" i="1" s="1"/>
  <c r="E110" i="1"/>
  <c r="F110" i="1" s="1"/>
  <c r="H110" i="1" s="1"/>
  <c r="E111" i="1"/>
  <c r="F111" i="1" s="1"/>
  <c r="H111" i="1" s="1"/>
  <c r="E112" i="1"/>
  <c r="F112" i="1" s="1"/>
  <c r="H112" i="1" s="1"/>
  <c r="E113" i="1"/>
  <c r="F113" i="1" s="1"/>
  <c r="H113" i="1" s="1"/>
  <c r="E114" i="1"/>
  <c r="F114" i="1" s="1"/>
  <c r="H114" i="1" s="1"/>
  <c r="E115" i="1"/>
  <c r="F115" i="1" s="1"/>
  <c r="H115" i="1" s="1"/>
  <c r="E116" i="1"/>
  <c r="F116" i="1" s="1"/>
  <c r="H116" i="1" s="1"/>
  <c r="E117" i="1"/>
  <c r="E118" i="1"/>
  <c r="F118" i="1" s="1"/>
  <c r="H118" i="1" s="1"/>
  <c r="E119" i="1"/>
  <c r="F119" i="1" s="1"/>
  <c r="H119" i="1" s="1"/>
  <c r="E120" i="1"/>
  <c r="F120" i="1" s="1"/>
  <c r="H120" i="1" s="1"/>
  <c r="E121" i="1"/>
  <c r="F121" i="1" s="1"/>
  <c r="H121" i="1" s="1"/>
  <c r="E122" i="1"/>
  <c r="F122" i="1" s="1"/>
  <c r="H122" i="1" s="1"/>
  <c r="E123" i="1"/>
  <c r="F123" i="1" s="1"/>
  <c r="H123" i="1" s="1"/>
  <c r="E124" i="1"/>
  <c r="F124" i="1" s="1"/>
  <c r="H124" i="1" s="1"/>
  <c r="E125" i="1"/>
  <c r="F125" i="1" s="1"/>
  <c r="H125" i="1" s="1"/>
  <c r="E126" i="1"/>
  <c r="F126" i="1" s="1"/>
  <c r="H126" i="1" s="1"/>
  <c r="E127" i="1"/>
  <c r="F127" i="1" s="1"/>
  <c r="H127" i="1" s="1"/>
  <c r="E128" i="1"/>
  <c r="F128" i="1" s="1"/>
  <c r="H128" i="1" s="1"/>
  <c r="E129" i="1"/>
  <c r="F129" i="1" s="1"/>
  <c r="H129" i="1" s="1"/>
  <c r="E130" i="1"/>
  <c r="F130" i="1" s="1"/>
  <c r="H130" i="1" s="1"/>
  <c r="E131" i="1"/>
  <c r="F131" i="1" s="1"/>
  <c r="H131" i="1" s="1"/>
  <c r="E132" i="1"/>
  <c r="F132" i="1" s="1"/>
  <c r="H132" i="1" s="1"/>
  <c r="E133" i="1"/>
  <c r="E134" i="1"/>
  <c r="F134" i="1" s="1"/>
  <c r="H134" i="1" s="1"/>
  <c r="E135" i="1"/>
  <c r="F135" i="1" s="1"/>
  <c r="H135" i="1" s="1"/>
  <c r="E136" i="1"/>
  <c r="F136" i="1" s="1"/>
  <c r="H136" i="1" s="1"/>
  <c r="E137" i="1"/>
  <c r="F137" i="1" s="1"/>
  <c r="H137" i="1" s="1"/>
  <c r="E138" i="1"/>
  <c r="F138" i="1" s="1"/>
  <c r="H138" i="1" s="1"/>
  <c r="E139" i="1"/>
  <c r="F139" i="1" s="1"/>
  <c r="H139" i="1" s="1"/>
  <c r="E140" i="1"/>
  <c r="F140" i="1" s="1"/>
  <c r="H140" i="1" s="1"/>
  <c r="E141" i="1"/>
  <c r="F141" i="1" s="1"/>
  <c r="H141" i="1" s="1"/>
  <c r="E142" i="1"/>
  <c r="F142" i="1" s="1"/>
  <c r="H142" i="1" s="1"/>
  <c r="E143" i="1"/>
  <c r="F143" i="1" s="1"/>
  <c r="H143" i="1" s="1"/>
  <c r="E144" i="1"/>
  <c r="F144" i="1" s="1"/>
  <c r="H144" i="1" s="1"/>
  <c r="E145" i="1"/>
  <c r="F145" i="1" s="1"/>
  <c r="H145" i="1" s="1"/>
  <c r="E146" i="1"/>
  <c r="F146" i="1" s="1"/>
  <c r="H146" i="1" s="1"/>
  <c r="E147" i="1"/>
  <c r="F147" i="1" s="1"/>
  <c r="H147" i="1" s="1"/>
  <c r="E148" i="1"/>
  <c r="F148" i="1" s="1"/>
  <c r="H148" i="1" s="1"/>
  <c r="E149" i="1"/>
  <c r="F149" i="1" s="1"/>
  <c r="H149" i="1" s="1"/>
  <c r="E150" i="1"/>
  <c r="F150" i="1" s="1"/>
  <c r="H150" i="1" s="1"/>
  <c r="E151" i="1"/>
  <c r="F151" i="1" s="1"/>
  <c r="H151" i="1" s="1"/>
  <c r="E152" i="1"/>
  <c r="F152" i="1" s="1"/>
  <c r="H152" i="1" s="1"/>
  <c r="E153" i="1"/>
  <c r="F153" i="1" s="1"/>
  <c r="H153" i="1" s="1"/>
  <c r="E154" i="1"/>
  <c r="F154" i="1" s="1"/>
  <c r="H154" i="1" s="1"/>
  <c r="E155" i="1"/>
  <c r="F155" i="1" s="1"/>
  <c r="H155" i="1" s="1"/>
  <c r="E156" i="1"/>
  <c r="F156" i="1" s="1"/>
  <c r="H156" i="1" s="1"/>
  <c r="E157" i="1"/>
  <c r="F157" i="1" s="1"/>
  <c r="H157" i="1" s="1"/>
  <c r="E158" i="1"/>
  <c r="F158" i="1" s="1"/>
  <c r="H158" i="1" s="1"/>
  <c r="E159" i="1"/>
  <c r="F159" i="1" s="1"/>
  <c r="H159" i="1" s="1"/>
  <c r="E160" i="1"/>
  <c r="F160" i="1" s="1"/>
  <c r="H160" i="1" s="1"/>
  <c r="E161" i="1"/>
  <c r="F161" i="1" s="1"/>
  <c r="H161" i="1" s="1"/>
  <c r="E162" i="1"/>
  <c r="F162" i="1" s="1"/>
  <c r="H162" i="1" s="1"/>
  <c r="E163" i="1"/>
  <c r="F163" i="1" s="1"/>
  <c r="H163" i="1" s="1"/>
  <c r="E164" i="1"/>
  <c r="F164" i="1" s="1"/>
  <c r="H164" i="1" s="1"/>
  <c r="E165" i="1"/>
  <c r="F165" i="1" s="1"/>
  <c r="H165" i="1" s="1"/>
  <c r="E166" i="1"/>
  <c r="F166" i="1" s="1"/>
  <c r="H166" i="1" s="1"/>
  <c r="E167" i="1"/>
  <c r="F167" i="1" s="1"/>
  <c r="H167" i="1" s="1"/>
  <c r="E168" i="1"/>
  <c r="F168" i="1" s="1"/>
  <c r="H168" i="1" s="1"/>
  <c r="E169" i="1"/>
  <c r="F169" i="1" s="1"/>
  <c r="H169" i="1" s="1"/>
  <c r="E170" i="1"/>
  <c r="F170" i="1" s="1"/>
  <c r="H170" i="1" s="1"/>
  <c r="E171" i="1"/>
  <c r="F171" i="1" s="1"/>
  <c r="H171" i="1" s="1"/>
  <c r="E172" i="1"/>
  <c r="F172" i="1" s="1"/>
  <c r="H172" i="1" s="1"/>
  <c r="E173" i="1"/>
  <c r="F173" i="1" s="1"/>
  <c r="H173" i="1" s="1"/>
  <c r="E174" i="1"/>
  <c r="F174" i="1" s="1"/>
  <c r="H174" i="1" s="1"/>
  <c r="E175" i="1"/>
  <c r="F175" i="1" s="1"/>
  <c r="H175" i="1" s="1"/>
  <c r="E176" i="1"/>
  <c r="F176" i="1" s="1"/>
  <c r="H176" i="1" s="1"/>
  <c r="E177" i="1"/>
  <c r="F177" i="1" s="1"/>
  <c r="H177" i="1" s="1"/>
  <c r="E178" i="1"/>
  <c r="F178" i="1" s="1"/>
  <c r="H178" i="1" s="1"/>
  <c r="E179" i="1"/>
  <c r="F179" i="1" s="1"/>
  <c r="H179" i="1" s="1"/>
  <c r="E180" i="1"/>
  <c r="F180" i="1" s="1"/>
  <c r="H180" i="1" s="1"/>
  <c r="E181" i="1"/>
  <c r="E182" i="1"/>
  <c r="F182" i="1" s="1"/>
  <c r="H182" i="1" s="1"/>
  <c r="E183" i="1"/>
  <c r="F183" i="1" s="1"/>
  <c r="H183" i="1" s="1"/>
  <c r="E184" i="1"/>
  <c r="F184" i="1" s="1"/>
  <c r="H184" i="1" s="1"/>
  <c r="E185" i="1"/>
  <c r="F185" i="1" s="1"/>
  <c r="H185" i="1" s="1"/>
  <c r="E186" i="1"/>
  <c r="F186" i="1" s="1"/>
  <c r="H186" i="1" s="1"/>
  <c r="E187" i="1"/>
  <c r="F187" i="1" s="1"/>
  <c r="H187" i="1" s="1"/>
  <c r="E188" i="1"/>
  <c r="F188" i="1" s="1"/>
  <c r="H188" i="1" s="1"/>
  <c r="E189" i="1"/>
  <c r="F189" i="1" s="1"/>
  <c r="H189" i="1" s="1"/>
  <c r="E190" i="1"/>
  <c r="F190" i="1" s="1"/>
  <c r="H190" i="1" s="1"/>
  <c r="E191" i="1"/>
  <c r="F191" i="1" s="1"/>
  <c r="H191" i="1" s="1"/>
  <c r="E192" i="1"/>
  <c r="F192" i="1" s="1"/>
  <c r="H192" i="1" s="1"/>
  <c r="E193" i="1"/>
  <c r="F193" i="1" s="1"/>
  <c r="H193" i="1" s="1"/>
  <c r="E194" i="1"/>
  <c r="F194" i="1" s="1"/>
  <c r="H194" i="1" s="1"/>
  <c r="E195" i="1"/>
  <c r="F195" i="1" s="1"/>
  <c r="H195" i="1" s="1"/>
  <c r="E196" i="1"/>
  <c r="F196" i="1" s="1"/>
  <c r="H196" i="1" s="1"/>
  <c r="E197" i="1"/>
  <c r="E198" i="1"/>
  <c r="F198" i="1" s="1"/>
  <c r="H198" i="1" s="1"/>
  <c r="E199" i="1"/>
  <c r="F199" i="1" s="1"/>
  <c r="H199" i="1" s="1"/>
  <c r="E200" i="1"/>
  <c r="F200" i="1" s="1"/>
  <c r="H200" i="1" s="1"/>
  <c r="E201" i="1"/>
  <c r="F201" i="1" s="1"/>
  <c r="H201" i="1" s="1"/>
  <c r="E202" i="1"/>
  <c r="F202" i="1" s="1"/>
  <c r="H202" i="1" s="1"/>
  <c r="E203" i="1"/>
  <c r="F203" i="1" s="1"/>
  <c r="H203" i="1" s="1"/>
  <c r="E204" i="1"/>
  <c r="F204" i="1" s="1"/>
  <c r="H204" i="1" s="1"/>
  <c r="E205" i="1"/>
  <c r="F205" i="1" s="1"/>
  <c r="H205" i="1" s="1"/>
  <c r="E206" i="1"/>
  <c r="F206" i="1" s="1"/>
  <c r="H206" i="1" s="1"/>
  <c r="E207" i="1"/>
  <c r="F207" i="1" s="1"/>
  <c r="H207" i="1" s="1"/>
  <c r="E208" i="1"/>
  <c r="F208" i="1" s="1"/>
  <c r="H208" i="1" s="1"/>
  <c r="E209" i="1"/>
  <c r="F209" i="1" s="1"/>
  <c r="H209" i="1" s="1"/>
  <c r="E210" i="1"/>
  <c r="F210" i="1" s="1"/>
  <c r="H210" i="1" s="1"/>
  <c r="E211" i="1"/>
  <c r="F211" i="1" s="1"/>
  <c r="H211" i="1" s="1"/>
  <c r="E212" i="1"/>
  <c r="F212" i="1" s="1"/>
  <c r="H212" i="1" s="1"/>
  <c r="E213" i="1"/>
  <c r="F213" i="1" s="1"/>
  <c r="H213" i="1" s="1"/>
  <c r="E214" i="1"/>
  <c r="F214" i="1" s="1"/>
  <c r="H214" i="1" s="1"/>
  <c r="E215" i="1"/>
  <c r="F215" i="1" s="1"/>
  <c r="H215" i="1" s="1"/>
  <c r="E216" i="1"/>
  <c r="F216" i="1" s="1"/>
  <c r="H216" i="1" s="1"/>
  <c r="E217" i="1"/>
  <c r="F217" i="1" s="1"/>
  <c r="H217" i="1" s="1"/>
  <c r="E218" i="1"/>
  <c r="F218" i="1" s="1"/>
  <c r="H218" i="1" s="1"/>
  <c r="E219" i="1"/>
  <c r="F219" i="1" s="1"/>
  <c r="H219" i="1" s="1"/>
  <c r="E220" i="1"/>
  <c r="F220" i="1" s="1"/>
  <c r="H220" i="1" s="1"/>
  <c r="E221" i="1"/>
  <c r="F221" i="1" s="1"/>
  <c r="H221" i="1" s="1"/>
  <c r="E222" i="1"/>
  <c r="F222" i="1" s="1"/>
  <c r="H222" i="1" s="1"/>
  <c r="E223" i="1"/>
  <c r="F223" i="1" s="1"/>
  <c r="H223" i="1" s="1"/>
  <c r="E224" i="1"/>
  <c r="F224" i="1" s="1"/>
  <c r="H224" i="1" s="1"/>
  <c r="E225" i="1"/>
  <c r="F225" i="1" s="1"/>
  <c r="H225" i="1" s="1"/>
  <c r="E226" i="1"/>
  <c r="F226" i="1" s="1"/>
  <c r="H226" i="1" s="1"/>
  <c r="E227" i="1"/>
  <c r="F227" i="1" s="1"/>
  <c r="H227" i="1" s="1"/>
  <c r="E228" i="1"/>
  <c r="F228" i="1" s="1"/>
  <c r="H228" i="1" s="1"/>
  <c r="E229" i="1"/>
  <c r="F229" i="1" s="1"/>
  <c r="H229" i="1" s="1"/>
  <c r="E230" i="1"/>
  <c r="F230" i="1" s="1"/>
  <c r="H230" i="1" s="1"/>
  <c r="E231" i="1"/>
  <c r="F231" i="1" s="1"/>
  <c r="H231" i="1" s="1"/>
  <c r="E232" i="1"/>
  <c r="F232" i="1" s="1"/>
  <c r="H232" i="1" s="1"/>
  <c r="E233" i="1"/>
  <c r="F233" i="1" s="1"/>
  <c r="H233" i="1" s="1"/>
  <c r="E234" i="1"/>
  <c r="F234" i="1" s="1"/>
  <c r="H234" i="1" s="1"/>
  <c r="E235" i="1"/>
  <c r="F235" i="1" s="1"/>
  <c r="H235" i="1" s="1"/>
  <c r="E236" i="1"/>
  <c r="F236" i="1" s="1"/>
  <c r="H236" i="1" s="1"/>
  <c r="E237" i="1"/>
  <c r="F237" i="1" s="1"/>
  <c r="H237" i="1" s="1"/>
  <c r="E238" i="1"/>
  <c r="F238" i="1" s="1"/>
  <c r="H238" i="1" s="1"/>
  <c r="E239" i="1"/>
  <c r="F239" i="1" s="1"/>
  <c r="H239" i="1" s="1"/>
  <c r="E240" i="1"/>
  <c r="F240" i="1" s="1"/>
  <c r="H240" i="1" s="1"/>
  <c r="E241" i="1"/>
  <c r="F241" i="1" s="1"/>
  <c r="H241" i="1" s="1"/>
  <c r="E242" i="1"/>
  <c r="F242" i="1" s="1"/>
  <c r="H242" i="1" s="1"/>
  <c r="E243" i="1"/>
  <c r="F243" i="1" s="1"/>
  <c r="H243" i="1" s="1"/>
  <c r="E244" i="1"/>
  <c r="F244" i="1" s="1"/>
  <c r="H244" i="1" s="1"/>
  <c r="E245" i="1"/>
  <c r="E246" i="1"/>
  <c r="F246" i="1" s="1"/>
  <c r="H246" i="1" s="1"/>
  <c r="E247" i="1"/>
  <c r="F247" i="1" s="1"/>
  <c r="H247" i="1" s="1"/>
  <c r="E248" i="1"/>
  <c r="F248" i="1" s="1"/>
  <c r="H248" i="1" s="1"/>
  <c r="E249" i="1"/>
  <c r="F249" i="1" s="1"/>
  <c r="H249" i="1" s="1"/>
  <c r="E250" i="1"/>
  <c r="F250" i="1" s="1"/>
  <c r="H250" i="1" s="1"/>
  <c r="E251" i="1"/>
  <c r="F251" i="1" s="1"/>
  <c r="H251" i="1" s="1"/>
  <c r="E252" i="1"/>
  <c r="F252" i="1" s="1"/>
  <c r="H252" i="1" s="1"/>
  <c r="E253" i="1"/>
  <c r="F253" i="1" s="1"/>
  <c r="H253" i="1" s="1"/>
  <c r="E254" i="1"/>
  <c r="F254" i="1" s="1"/>
  <c r="H254" i="1" s="1"/>
  <c r="E255" i="1"/>
  <c r="F255" i="1" s="1"/>
  <c r="H255" i="1" s="1"/>
  <c r="E256" i="1"/>
  <c r="F256" i="1" s="1"/>
  <c r="H256" i="1" s="1"/>
  <c r="E257" i="1"/>
  <c r="F257" i="1" s="1"/>
  <c r="H257" i="1" s="1"/>
  <c r="E258" i="1"/>
  <c r="F258" i="1" s="1"/>
  <c r="H258" i="1" s="1"/>
  <c r="E259" i="1"/>
  <c r="F259" i="1" s="1"/>
  <c r="H259" i="1" s="1"/>
  <c r="E260" i="1"/>
  <c r="F260" i="1" s="1"/>
  <c r="H260" i="1" s="1"/>
  <c r="E261" i="1"/>
  <c r="E262" i="1"/>
  <c r="F262" i="1" s="1"/>
  <c r="H262" i="1" s="1"/>
  <c r="E263" i="1"/>
  <c r="F263" i="1" s="1"/>
  <c r="H263" i="1" s="1"/>
  <c r="E264" i="1"/>
  <c r="F264" i="1" s="1"/>
  <c r="H264" i="1" s="1"/>
  <c r="E265" i="1"/>
  <c r="F265" i="1" s="1"/>
  <c r="H265" i="1" s="1"/>
  <c r="E266" i="1"/>
  <c r="F266" i="1" s="1"/>
  <c r="H266" i="1" s="1"/>
  <c r="E267" i="1"/>
  <c r="F267" i="1" s="1"/>
  <c r="H267" i="1" s="1"/>
  <c r="E268" i="1"/>
  <c r="F268" i="1" s="1"/>
  <c r="H268" i="1" s="1"/>
  <c r="E269" i="1"/>
  <c r="F269" i="1" s="1"/>
  <c r="H269" i="1" s="1"/>
  <c r="E270" i="1"/>
  <c r="F270" i="1" s="1"/>
  <c r="H270" i="1" s="1"/>
  <c r="E271" i="1"/>
  <c r="F271" i="1" s="1"/>
  <c r="H271" i="1" s="1"/>
  <c r="E272" i="1"/>
  <c r="F272" i="1" s="1"/>
  <c r="H272" i="1" s="1"/>
  <c r="E273" i="1"/>
  <c r="F273" i="1" s="1"/>
  <c r="H273" i="1" s="1"/>
  <c r="E274" i="1"/>
  <c r="F274" i="1" s="1"/>
  <c r="H274" i="1" s="1"/>
  <c r="E275" i="1"/>
  <c r="F275" i="1" s="1"/>
  <c r="H275" i="1" s="1"/>
  <c r="E276" i="1"/>
  <c r="F276" i="1" s="1"/>
  <c r="H276" i="1" s="1"/>
  <c r="E277" i="1"/>
  <c r="F277" i="1" s="1"/>
  <c r="H277" i="1" s="1"/>
  <c r="E278" i="1"/>
  <c r="F278" i="1" s="1"/>
  <c r="H278" i="1" s="1"/>
  <c r="E279" i="1"/>
  <c r="F279" i="1" s="1"/>
  <c r="H279" i="1" s="1"/>
  <c r="E280" i="1"/>
  <c r="F280" i="1" s="1"/>
  <c r="H280" i="1" s="1"/>
  <c r="E281" i="1"/>
  <c r="F281" i="1" s="1"/>
  <c r="H281" i="1" s="1"/>
  <c r="E282" i="1"/>
  <c r="F282" i="1" s="1"/>
  <c r="H282" i="1" s="1"/>
  <c r="E283" i="1"/>
  <c r="F283" i="1" s="1"/>
  <c r="H283" i="1" s="1"/>
  <c r="E284" i="1"/>
  <c r="F284" i="1" s="1"/>
  <c r="H284" i="1" s="1"/>
  <c r="E285" i="1"/>
  <c r="F285" i="1" s="1"/>
  <c r="H285" i="1" s="1"/>
  <c r="E286" i="1"/>
  <c r="F286" i="1" s="1"/>
  <c r="H286" i="1" s="1"/>
  <c r="E287" i="1"/>
  <c r="F287" i="1" s="1"/>
  <c r="H287" i="1" s="1"/>
  <c r="E288" i="1"/>
  <c r="F288" i="1" s="1"/>
  <c r="H288" i="1" s="1"/>
  <c r="E289" i="1"/>
  <c r="F289" i="1" s="1"/>
  <c r="H289" i="1" s="1"/>
  <c r="E290" i="1"/>
  <c r="F290" i="1" s="1"/>
  <c r="H290" i="1" s="1"/>
  <c r="E291" i="1"/>
  <c r="F291" i="1" s="1"/>
  <c r="H291" i="1" s="1"/>
  <c r="E292" i="1"/>
  <c r="F292" i="1" s="1"/>
  <c r="H292" i="1" s="1"/>
  <c r="E3" i="1"/>
  <c r="F3" i="1" s="1"/>
  <c r="H3" i="1" s="1"/>
  <c r="E4" i="1"/>
  <c r="F4" i="1" s="1"/>
  <c r="H4" i="1" s="1"/>
  <c r="E5" i="1"/>
  <c r="F5" i="1" s="1"/>
  <c r="H5" i="1" s="1"/>
  <c r="E6" i="1"/>
  <c r="F6" i="1" s="1"/>
  <c r="H6" i="1" s="1"/>
  <c r="E7" i="1"/>
  <c r="F7" i="1" s="1"/>
  <c r="H7" i="1" s="1"/>
  <c r="E8" i="1"/>
  <c r="F8" i="1" s="1"/>
  <c r="H8" i="1" s="1"/>
  <c r="E9" i="1"/>
  <c r="F9" i="1" s="1"/>
  <c r="H9" i="1" s="1"/>
  <c r="E2" i="1"/>
  <c r="F2" i="1" l="1"/>
  <c r="F294" i="1" s="1"/>
  <c r="E294" i="1"/>
  <c r="H2" i="1" l="1"/>
  <c r="H294" i="1" s="1"/>
</calcChain>
</file>

<file path=xl/sharedStrings.xml><?xml version="1.0" encoding="utf-8"?>
<sst xmlns="http://schemas.openxmlformats.org/spreadsheetml/2006/main" count="1916" uniqueCount="333">
  <si>
    <t>SDA</t>
  </si>
  <si>
    <t>TSA</t>
  </si>
  <si>
    <t>Facility Name</t>
  </si>
  <si>
    <t>Payments made to make hospitals whole if SDA payments were less DSHS uncompensated trauma care disbursement***</t>
  </si>
  <si>
    <t>Total amount disbursed to hospitals related to uncompensated trauma care (DSHS and HHSC)</t>
  </si>
  <si>
    <t>Yes</t>
  </si>
  <si>
    <t>L</t>
  </si>
  <si>
    <t>No</t>
  </si>
  <si>
    <t>AdventHealth Rollins Brook</t>
  </si>
  <si>
    <t>O</t>
  </si>
  <si>
    <t>Ascension Seton Hays</t>
  </si>
  <si>
    <t>Ascension Seton Highland Lakes</t>
  </si>
  <si>
    <t>Ascension Seton Medical Center Austin</t>
  </si>
  <si>
    <t>Ascension Seton Northwest</t>
  </si>
  <si>
    <t>Ascension Seton Southwest</t>
  </si>
  <si>
    <t>Ascension Seton Williamson</t>
  </si>
  <si>
    <t>K</t>
  </si>
  <si>
    <t>Ballinger Memorial Hospital District</t>
  </si>
  <si>
    <t>R</t>
  </si>
  <si>
    <t>Baptist Hospitals of Southeast Texas</t>
  </si>
  <si>
    <t>P</t>
  </si>
  <si>
    <t>Baptist Medical Center</t>
  </si>
  <si>
    <t>A</t>
  </si>
  <si>
    <t>E</t>
  </si>
  <si>
    <t>Baylor Scott &amp; White All Saints Medical Center - Fort Worth</t>
  </si>
  <si>
    <t>N</t>
  </si>
  <si>
    <t>Baylor Scott &amp; White Medical Center - Brenham</t>
  </si>
  <si>
    <t>Baylor Scott &amp; White Medical Center - Centennial</t>
  </si>
  <si>
    <t>Baylor Scott &amp; White Medical Center - College Station</t>
  </si>
  <si>
    <t>Baylor Scott &amp; White Medical Center - Grapevine</t>
  </si>
  <si>
    <t>M</t>
  </si>
  <si>
    <t>Baylor Scott &amp; White Medical Center - Hillcrest</t>
  </si>
  <si>
    <t>Baylor Scott &amp; White Medical Center - Lake Pointe</t>
  </si>
  <si>
    <t>Baylor Scott &amp; White Medical Center - Lakeway</t>
  </si>
  <si>
    <t>Baylor Scott &amp; White Medical Center - Marble Falls</t>
  </si>
  <si>
    <t>Baylor Scott &amp; White Medical Center - McKinney</t>
  </si>
  <si>
    <t>Baylor Scott &amp; White Medical Center - Round Rock</t>
  </si>
  <si>
    <t>Baylor Scott &amp; White Medical Center - Taylor</t>
  </si>
  <si>
    <t>Baylor Scott &amp; White Medical Center - Temple</t>
  </si>
  <si>
    <t>Baylor University Medical Center</t>
  </si>
  <si>
    <t>Q</t>
  </si>
  <si>
    <t>J</t>
  </si>
  <si>
    <t>Big Bend Regional Medical Center</t>
  </si>
  <si>
    <t>B</t>
  </si>
  <si>
    <t>Brownfield Regional Medical Center</t>
  </si>
  <si>
    <t>Carl R. Darnall Army Medical Center</t>
  </si>
  <si>
    <t>Cedar Park Regional Medical Center</t>
  </si>
  <si>
    <t>CHI St. Joseph Health Grimes Hospital</t>
  </si>
  <si>
    <t>H</t>
  </si>
  <si>
    <t>Childress Regional Medical Center</t>
  </si>
  <si>
    <t>G</t>
  </si>
  <si>
    <t>F</t>
  </si>
  <si>
    <t>CHRISTUS Mother Frances Hospital - Sulphur Springs</t>
  </si>
  <si>
    <t>CHRISTUS Mother Frances Hospital - Tyler</t>
  </si>
  <si>
    <t>CHRISTUS Mother Frances Hospital - Winnsboro</t>
  </si>
  <si>
    <t>CHRISTUS Santa Rosa Hospital - Alamo Heights</t>
  </si>
  <si>
    <t>CHRISTUS Santa Rosa Hospital - Medical Center</t>
  </si>
  <si>
    <t>CHRISTUS Santa Rosa Hospital - New Braunfels</t>
  </si>
  <si>
    <t>CHRISTUS Santa Rosa Hospital - Westover Hills</t>
  </si>
  <si>
    <t>CHRISTUS Southeast Texas - Jasper Memorial</t>
  </si>
  <si>
    <t>CHRISTUS Southeast Texas - St. Elizabeth &amp; St. Mary</t>
  </si>
  <si>
    <t>U</t>
  </si>
  <si>
    <t>CHRISTUS Spohn Hospital Corpus Christi Shoreline</t>
  </si>
  <si>
    <t>CHRISTUS Spohn Hospital Corpus Christi South</t>
  </si>
  <si>
    <t>CHRISTUS Spohn Hospital Kleberg</t>
  </si>
  <si>
    <t>CHRISTUS St. Michael Health System</t>
  </si>
  <si>
    <t>CHRISTUS St. Michael Hospital - Atlanta</t>
  </si>
  <si>
    <t>S</t>
  </si>
  <si>
    <t>Citizens Medical Center</t>
  </si>
  <si>
    <t>C</t>
  </si>
  <si>
    <t>Cogdell Memorial Hospital</t>
  </si>
  <si>
    <t>D</t>
  </si>
  <si>
    <t>Coleman County Medical Center Company</t>
  </si>
  <si>
    <t>Columbus Community Hospital</t>
  </si>
  <si>
    <t>Comanche County Medical Center</t>
  </si>
  <si>
    <t>Concho County Hospital</t>
  </si>
  <si>
    <t>Coryell Memorial Hospital</t>
  </si>
  <si>
    <t>Covenant Hospital Levelland</t>
  </si>
  <si>
    <t>Covenant Hospital Plainview</t>
  </si>
  <si>
    <t>Covenant Medical Center</t>
  </si>
  <si>
    <t>Cuero Regional Hospital</t>
  </si>
  <si>
    <t>I</t>
  </si>
  <si>
    <t>Culberson Hospital</t>
  </si>
  <si>
    <t>Dallas Regional Medical Center</t>
  </si>
  <si>
    <t>Dimmit Regional Hospital</t>
  </si>
  <si>
    <t>V</t>
  </si>
  <si>
    <t>T</t>
  </si>
  <si>
    <t>El Campo Memorial Hospital</t>
  </si>
  <si>
    <t>Ennis Regional Medical Center</t>
  </si>
  <si>
    <t>Faith Community Hospital</t>
  </si>
  <si>
    <t>Fort Duncan Regional Medical Center</t>
  </si>
  <si>
    <t>Freestone Medical Center</t>
  </si>
  <si>
    <t>Frio Regional Hospital</t>
  </si>
  <si>
    <t>Golden Plains Community Hospital</t>
  </si>
  <si>
    <t>Guadalupe Regional Medical Center</t>
  </si>
  <si>
    <t>Hardeman County Memorial Hospital</t>
  </si>
  <si>
    <t>Harlingen Medical Center</t>
  </si>
  <si>
    <t>Harris Health System Ben Taub Hospital</t>
  </si>
  <si>
    <t>HCA Houston Healthcare Clear Lake</t>
  </si>
  <si>
    <t>HCA Houston Healthcare Conroe</t>
  </si>
  <si>
    <t>HCA Houston Healthcare Kingwood</t>
  </si>
  <si>
    <t>HCA Houston Healthcare Mainland</t>
  </si>
  <si>
    <t>HCA Houston Healthcare Northwest</t>
  </si>
  <si>
    <t>HCA Houston Healthcare Southeast</t>
  </si>
  <si>
    <t>HCA Houston Healthcare Tomball</t>
  </si>
  <si>
    <t>HCA Houston Healthcare West</t>
  </si>
  <si>
    <t>Heart of Texas Healthcare System</t>
  </si>
  <si>
    <t>Hendrick Medical Center</t>
  </si>
  <si>
    <t>Hill Country Memorial Hospital</t>
  </si>
  <si>
    <t>Hill Regional Hospital</t>
  </si>
  <si>
    <t>Knapp Medical Center</t>
  </si>
  <si>
    <t>Lake Granbury Medical Center</t>
  </si>
  <si>
    <t>Lamb Healthcare Center</t>
  </si>
  <si>
    <t>Laredo Medical Center</t>
  </si>
  <si>
    <t>Lavaca Medical Center</t>
  </si>
  <si>
    <t>Limestone Medical Center</t>
  </si>
  <si>
    <t>Longview Regional Medical Center</t>
  </si>
  <si>
    <t>Matagorda Regional Medical Center</t>
  </si>
  <si>
    <t>Medical Arts Hospital</t>
  </si>
  <si>
    <t>Medical City Alliance</t>
  </si>
  <si>
    <t>Medical City Arlington</t>
  </si>
  <si>
    <t>Medical City Denton</t>
  </si>
  <si>
    <t>Medical City Lewisville</t>
  </si>
  <si>
    <t>Medical City McKinney</t>
  </si>
  <si>
    <t>Medical City North Hills</t>
  </si>
  <si>
    <t>Medical City Plano</t>
  </si>
  <si>
    <t>Medical City Weatherford</t>
  </si>
  <si>
    <t>Memorial Hermann Sugar Land</t>
  </si>
  <si>
    <t>Memorial Medical Center</t>
  </si>
  <si>
    <t>Methodist Charlton Medical Center</t>
  </si>
  <si>
    <t>Methodist Dallas Medical Center</t>
  </si>
  <si>
    <t>Methodist Hospital</t>
  </si>
  <si>
    <t>Methodist Hospital South</t>
  </si>
  <si>
    <t>Methodist Mansfield Medical Center</t>
  </si>
  <si>
    <t>Midland Memorial Hospital</t>
  </si>
  <si>
    <t>Mission Regional Medical Center</t>
  </si>
  <si>
    <t>Mitchell County Hospital</t>
  </si>
  <si>
    <t>Nacogdoches Medical Center</t>
  </si>
  <si>
    <t>Nacogdoches Memorial Hospital</t>
  </si>
  <si>
    <t>Navarro Regional Hospital</t>
  </si>
  <si>
    <t>Nocona General Hospital</t>
  </si>
  <si>
    <t>North Austin Medical Center</t>
  </si>
  <si>
    <t>North Central Baptist Hospital</t>
  </si>
  <si>
    <t>North Texas Medical Center</t>
  </si>
  <si>
    <t>Northeast Baptist Hospital</t>
  </si>
  <si>
    <t>Ochiltree General Hospital</t>
  </si>
  <si>
    <t>Odessa Regional Medical Center</t>
  </si>
  <si>
    <t>Otto Kaiser Memorial Hospital</t>
  </si>
  <si>
    <t>Palestine Regional Medical Center</t>
  </si>
  <si>
    <t>Palo Pinto General Hospital</t>
  </si>
  <si>
    <t>Pampa Regional Medical Center</t>
  </si>
  <si>
    <t>Paris Regional Medical Center North Campus</t>
  </si>
  <si>
    <t>Parkland Memorial Hospital</t>
  </si>
  <si>
    <t>Parkview Hospital</t>
  </si>
  <si>
    <t>Parkview Regional Hospital</t>
  </si>
  <si>
    <t>Pecos County Memorial Hospital</t>
  </si>
  <si>
    <t>Plains Memorial Hospital</t>
  </si>
  <si>
    <t>Rice Medical Center</t>
  </si>
  <si>
    <t>Rio Grande Regional Hospital</t>
  </si>
  <si>
    <t>Rolling Plains Memorial Hospital</t>
  </si>
  <si>
    <t>Round Rock Medical Center</t>
  </si>
  <si>
    <t>Schleicher County Medical Center</t>
  </si>
  <si>
    <t>Seton Medical Center Harker Heights</t>
  </si>
  <si>
    <t>Seymour Hospital</t>
  </si>
  <si>
    <t>Shamrock General Hospital</t>
  </si>
  <si>
    <t>South Texas Health System Edinburg</t>
  </si>
  <si>
    <t>South Texas Health System Heart</t>
  </si>
  <si>
    <t>South Texas Health System McAllen</t>
  </si>
  <si>
    <t>St. Joseph Medical Center</t>
  </si>
  <si>
    <t>Stephens Memorial Hospital</t>
  </si>
  <si>
    <t>Stonewall Memorial Hospital</t>
  </si>
  <si>
    <t>Sweeny Community Hospital</t>
  </si>
  <si>
    <t>Texas Childrens Hospital The Woodlands</t>
  </si>
  <si>
    <t>Texas Childrens Hospital West Campus</t>
  </si>
  <si>
    <t>Texas Health Harris Methodist Hospital Azle</t>
  </si>
  <si>
    <t>Texas Health Harris Methodist Hospital Cleburne</t>
  </si>
  <si>
    <t>Texas Health Harris Methodist Hospital Fort Worth</t>
  </si>
  <si>
    <t>Texas Health Harris Methodist Hospital Stephenville</t>
  </si>
  <si>
    <t>Texas Health Huguley Hospital</t>
  </si>
  <si>
    <t>Texas Health Presbyterian Hospital Dallas</t>
  </si>
  <si>
    <t>Texas Health Presbyterian Hospital Plano</t>
  </si>
  <si>
    <t>Texas Vista Medical Center</t>
  </si>
  <si>
    <t>Texoma Medical Center</t>
  </si>
  <si>
    <t>The Corpus Christi Medical Center - Bay Area</t>
  </si>
  <si>
    <t>The Corpus Christi Medical Center - Northwest</t>
  </si>
  <si>
    <t>The Hospitals of Providence East Campus</t>
  </si>
  <si>
    <t>The Hospitals of Providence Memorial Campus</t>
  </si>
  <si>
    <t>The Hospitals of Providence Sierra Campus</t>
  </si>
  <si>
    <t>The Hospitals of Providence Transmountain Campus</t>
  </si>
  <si>
    <t>Titus Regional Medical Center</t>
  </si>
  <si>
    <t>Tyler County Hospital</t>
  </si>
  <si>
    <t>University Hospital</t>
  </si>
  <si>
    <t>University Medical Center</t>
  </si>
  <si>
    <t>University of Texas Medical Branch</t>
  </si>
  <si>
    <t>UTMB Health Angleton Danbury Campus</t>
  </si>
  <si>
    <t>Uvalde Memorial Hospital</t>
  </si>
  <si>
    <t>Val Verde Regional Medical Center</t>
  </si>
  <si>
    <t>Valley Baptist Medical Center</t>
  </si>
  <si>
    <t>Valley Baptist Medical Center - Brownsville</t>
  </si>
  <si>
    <t>Valley Regional Medical Center</t>
  </si>
  <si>
    <t>Wadley Regional Medical Center</t>
  </si>
  <si>
    <t>Ward Memorial Hospital</t>
  </si>
  <si>
    <t>Wilbarger General Hospital</t>
  </si>
  <si>
    <t>Wilson N. Jones Regional Medical Center</t>
  </si>
  <si>
    <t>Yoakum Community Hospital</t>
  </si>
  <si>
    <t>Yoakum County Hospital</t>
  </si>
  <si>
    <t>*</t>
  </si>
  <si>
    <t>The statute requires hospitals eligible to receiving the SDA "trauma add on" receive, at a minimum, what DSHS would have disbursed to the hospital under its uncompensated trauma care disbursement in a given year. To ensure this occurs DSHS had to calculate the amount each hospital should have received from its disbursement.</t>
  </si>
  <si>
    <t>**</t>
  </si>
  <si>
    <t>Some providers received SDA "trauma add-on" payments under the same Texas Provider Identification (TPI) number from HHSC. For those hospitals, DSHS estimated the SDA payment for each hospital paid under the same TPI.</t>
  </si>
  <si>
    <t>***</t>
  </si>
  <si>
    <t>The statute requires that DSHS compare the total amount each SDA hospital received in the HHSC “trauma add-on” payments to the amount calculated for the DSHS uncompensated trauma care funding disbursement. If a hospital receives less in the “trauma add on” payments than in the amount calculated for the DSHS uncompensated trauma care disbursement, then DSHS will make a disbursement to the hospital to cover the difference.</t>
  </si>
  <si>
    <t>****</t>
  </si>
  <si>
    <t xml:space="preserve">DSHS distributed all unexpended funds in the account to all hospitals that were eligible for the fiscal year disbursement to ensure all funds were fully expended.  </t>
  </si>
  <si>
    <t>Advent Health Central Texas</t>
  </si>
  <si>
    <t>Ascension Seton Edgar B. Davis</t>
  </si>
  <si>
    <t>Baylor Scott &amp; White McLane Children's Medical Center</t>
  </si>
  <si>
    <t>Baylor Scott &amp; White Medical Center - Waxahachie</t>
  </si>
  <si>
    <t>Brooke Army Medical Center</t>
  </si>
  <si>
    <t>BSA Hospital</t>
  </si>
  <si>
    <t>CHI St. Joseph Burleson Hospital</t>
  </si>
  <si>
    <t>CHI St. Joseph College Station Hospital</t>
  </si>
  <si>
    <t xml:space="preserve">CHI St. Joseph Health Madison </t>
  </si>
  <si>
    <t>CHI St. Lukes Memorial Livingston</t>
  </si>
  <si>
    <t>CHI St. Luke's Memorial Lufkin</t>
  </si>
  <si>
    <t>Children's Hospital of San Antonio</t>
  </si>
  <si>
    <t>Children's Medical Center of Dallas</t>
  </si>
  <si>
    <t>Children's Medical Center of Plano</t>
  </si>
  <si>
    <t>Christus Good Shepherd Medical Center Longview</t>
  </si>
  <si>
    <t>Christus Good Shepherd Medical Center Marshall</t>
  </si>
  <si>
    <t>Christus Mother Frances Hospital Jacksonville</t>
  </si>
  <si>
    <t>CHRISTUS Santa Rosa Hospital - San Marcos</t>
  </si>
  <si>
    <t>Collingsworth General Hospital</t>
  </si>
  <si>
    <t>Cook Children's Medical Center</t>
  </si>
  <si>
    <t>Coon Memorial Hospital</t>
  </si>
  <si>
    <t>Covenant Children's Hospital</t>
  </si>
  <si>
    <t>Dallas Medical Center</t>
  </si>
  <si>
    <t>Del Sol Medical Center</t>
  </si>
  <si>
    <t>Dell Children's Medical Center</t>
  </si>
  <si>
    <t>Dell Seton Medical Center UT</t>
  </si>
  <si>
    <t>DeTar Hospital Navarro</t>
  </si>
  <si>
    <t>DeTar Hospital North</t>
  </si>
  <si>
    <t>Doctor's Hospital at Renaissance</t>
  </si>
  <si>
    <t>Doctor's Hospital of Laredo</t>
  </si>
  <si>
    <t>Driscoll Children's Hospital</t>
  </si>
  <si>
    <t>Ector County Hospital District</t>
  </si>
  <si>
    <t>Electra Hospital District</t>
  </si>
  <si>
    <t>Fisher County Hospital</t>
  </si>
  <si>
    <t>Gonzales Healthcare Systems</t>
  </si>
  <si>
    <t>Goodall-Witcher Healthcare</t>
  </si>
  <si>
    <t>Graham Regional Medical Center</t>
  </si>
  <si>
    <t xml:space="preserve">Hamilton General Hospital </t>
  </si>
  <si>
    <t>Hansford County Hospital District</t>
  </si>
  <si>
    <t>Harris Health System Lyndon B. Johnson General Hospital</t>
  </si>
  <si>
    <t>HCA Houston Healthcare Pearland</t>
  </si>
  <si>
    <t>Heart Hospital of Austin</t>
  </si>
  <si>
    <t>Hemphill County Hospital District</t>
  </si>
  <si>
    <t>Hendrick Medical Center Brownwood</t>
  </si>
  <si>
    <t>Hereford Regional Medical Center</t>
  </si>
  <si>
    <t>Hunt Regional Medical Center</t>
  </si>
  <si>
    <t>Huntsville Memorial Hospital</t>
  </si>
  <si>
    <t>Jackson County Hospital District</t>
  </si>
  <si>
    <t>JPS Health Network</t>
  </si>
  <si>
    <t>Kimble County Hospital - Preferred</t>
  </si>
  <si>
    <t>Knox County Hospital District</t>
  </si>
  <si>
    <t>Las Palmas Medical Center</t>
  </si>
  <si>
    <t>LMH Memorial</t>
  </si>
  <si>
    <t>Medical City Dallas</t>
  </si>
  <si>
    <t>Medical City Frisco</t>
  </si>
  <si>
    <t>Medina County Hospital</t>
  </si>
  <si>
    <t>Memorial Hermann Cypress</t>
  </si>
  <si>
    <t>Memorial Hermann Greater Heights</t>
  </si>
  <si>
    <t>Memorial Hermann Katy</t>
  </si>
  <si>
    <t>Memorial Hermann Memorial City</t>
  </si>
  <si>
    <t>Memorial Hermann Pearland</t>
  </si>
  <si>
    <t>Memorial Hermann Southeast</t>
  </si>
  <si>
    <t>Memorial Hermann Southwest</t>
  </si>
  <si>
    <t>Memorial Hermann Texas Medical Center</t>
  </si>
  <si>
    <t>Memorial Hermann The Woodlands</t>
  </si>
  <si>
    <t>Methodist Hospital - Metropolitan</t>
  </si>
  <si>
    <t>Methodist Hospital - Northeast</t>
  </si>
  <si>
    <t>Methodist Hospital - Texsan</t>
  </si>
  <si>
    <t>Methodist Hospital Specialty and Transplant</t>
  </si>
  <si>
    <t>Methodist Hospital Stone Oak</t>
  </si>
  <si>
    <t>Methodist Richardson Medical Center</t>
  </si>
  <si>
    <t>Mission Trail Baptist</t>
  </si>
  <si>
    <t>Moore County Memorial Hospital</t>
  </si>
  <si>
    <t>Northwest Texas Healthcare System</t>
  </si>
  <si>
    <t>Olney Hamilton Hospital</t>
  </si>
  <si>
    <t>Permian Regional Hospital</t>
  </si>
  <si>
    <t>Peterson Regional Medical Center</t>
  </si>
  <si>
    <t>Reagan Hospital District</t>
  </si>
  <si>
    <t>Reeves County Hospital District</t>
  </si>
  <si>
    <t>Refugio County Memorial Hospital</t>
  </si>
  <si>
    <t>Resolute Health Hospital</t>
  </si>
  <si>
    <t>Sabine County Hospital - Preferred</t>
  </si>
  <si>
    <t>Seminole Hospital District</t>
  </si>
  <si>
    <t>Shannon Medical Center</t>
  </si>
  <si>
    <t>Shannon Medical Center South</t>
  </si>
  <si>
    <t>St. David's Georgetown Hospital</t>
  </si>
  <si>
    <t>St. David's Medical Center</t>
  </si>
  <si>
    <t>St. David's South Austin Medical Center</t>
  </si>
  <si>
    <t xml:space="preserve">St. Joseph Health Regional </t>
  </si>
  <si>
    <t>St. Luke's Baptist Hospital</t>
  </si>
  <si>
    <t>Swisher Memorial Healthcare System</t>
  </si>
  <si>
    <t>Texas Children's Hospital</t>
  </si>
  <si>
    <t>Texas Health Arlington Memorial</t>
  </si>
  <si>
    <t>Texas Health Harris Methodist HEB</t>
  </si>
  <si>
    <t>Texas Health Harris Methodist Hospital Alliance</t>
  </si>
  <si>
    <t>Texas Health Harris Methodist Hospital Southwest Fort Worth</t>
  </si>
  <si>
    <t>The Corpus Christi Medical Center - Doctor's Regional</t>
  </si>
  <si>
    <t>The Woman's Hospital of Texas</t>
  </si>
  <si>
    <t>Throckmorton County Memorial Hospital</t>
  </si>
  <si>
    <t>TMC Bonham</t>
  </si>
  <si>
    <t>Tyler Regional Hospital</t>
  </si>
  <si>
    <t>UMC El Paso</t>
  </si>
  <si>
    <t>United Regional Medical Center</t>
  </si>
  <si>
    <t>University of Texas Health Sciene Center at Tyler</t>
  </si>
  <si>
    <t>UT Health East Texas - Athens</t>
  </si>
  <si>
    <t>UT Health East Texas - Carthage</t>
  </si>
  <si>
    <t>UT Health East Texas - Pittsburg</t>
  </si>
  <si>
    <t>UT Health Henderson</t>
  </si>
  <si>
    <t>UT Health Jacksonville</t>
  </si>
  <si>
    <t>UT Health Quitman</t>
  </si>
  <si>
    <t>UTMB Clear Lake Campus</t>
  </si>
  <si>
    <t>UTMB League City Campus</t>
  </si>
  <si>
    <t>Wise Health System Decator</t>
  </si>
  <si>
    <t>Woodland Heights Medical Center</t>
  </si>
  <si>
    <t xml:space="preserve">H </t>
  </si>
  <si>
    <t>Total</t>
  </si>
  <si>
    <t>FY 2020
Payments made to Non-SDA Hospitals (DSHS)</t>
  </si>
  <si>
    <t xml:space="preserve">FY 2020
Payments made to hospitals for SDA "Trauma Add-on" (HHSC)**
</t>
  </si>
  <si>
    <t xml:space="preserve">
Initial calculations to show what hospitals should receive in FY 2020 for the Uncompensated Trauma Care Disbursement (DSHS)*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</si>
</sst>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indexed="8"/>
      <name val="Arial"/>
      <family val="2"/>
    </font>
    <font>
      <b/>
      <sz val="11"/>
      <color indexed="8"/>
      <name val="Verdana"/>
      <family val="2"/>
    </font>
    <font>
      <b/>
      <sz val="11"/>
      <color theme="9" tint="-0.249977111117893"/>
      <name val="Verdana"/>
      <family val="2"/>
    </font>
    <font>
      <b/>
      <sz val="11"/>
      <color rgb="FF7030A0"/>
      <name val="Verdana"/>
      <family val="2"/>
    </font>
    <font>
      <b/>
      <sz val="11"/>
      <color rgb="FF00B050"/>
      <name val="Verdana"/>
      <family val="2"/>
    </font>
    <font>
      <b/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sz val="11"/>
      <color theme="9" tint="-0.249977111117893"/>
      <name val="Verdana"/>
      <family val="2"/>
    </font>
    <font>
      <sz val="11"/>
      <color rgb="FF7030A0"/>
      <name val="Verdana"/>
      <family val="2"/>
    </font>
    <font>
      <sz val="11"/>
      <color rgb="FF00B050"/>
      <name val="Verdana"/>
      <family val="2"/>
    </font>
    <font>
      <sz val="11"/>
      <color rgb="FFFF0000"/>
      <name val="Verdana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7" fontId="6" fillId="3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10" fillId="0" borderId="2" xfId="0" applyFont="1" applyBorder="1"/>
    <xf numFmtId="8" fontId="11" fillId="0" borderId="2" xfId="2" applyNumberFormat="1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/>
    <xf numFmtId="164" fontId="14" fillId="0" borderId="2" xfId="0" applyNumberFormat="1" applyFont="1" applyBorder="1"/>
    <xf numFmtId="8" fontId="8" fillId="0" borderId="2" xfId="0" applyNumberFormat="1" applyFont="1" applyBorder="1"/>
    <xf numFmtId="7" fontId="13" fillId="0" borderId="2" xfId="0" applyNumberFormat="1" applyFont="1" applyBorder="1"/>
    <xf numFmtId="0" fontId="11" fillId="0" borderId="2" xfId="0" applyFont="1" applyBorder="1"/>
    <xf numFmtId="0" fontId="12" fillId="0" borderId="2" xfId="0" applyFont="1" applyBorder="1"/>
    <xf numFmtId="0" fontId="8" fillId="0" borderId="2" xfId="0" applyFont="1" applyBorder="1"/>
    <xf numFmtId="0" fontId="11" fillId="0" borderId="3" xfId="0" applyFont="1" applyBorder="1" applyAlignment="1">
      <alignment horizontal="left" wrapText="1"/>
    </xf>
    <xf numFmtId="0" fontId="15" fillId="0" borderId="5" xfId="0" applyFont="1" applyBorder="1"/>
    <xf numFmtId="0" fontId="15" fillId="0" borderId="5" xfId="0" applyFont="1" applyBorder="1" applyAlignment="1">
      <alignment wrapText="1"/>
    </xf>
    <xf numFmtId="0" fontId="15" fillId="0" borderId="0" xfId="0" applyFont="1"/>
    <xf numFmtId="8" fontId="15" fillId="0" borderId="5" xfId="0" applyNumberFormat="1" applyFont="1" applyBorder="1"/>
    <xf numFmtId="0" fontId="15" fillId="4" borderId="0" xfId="0" applyFont="1" applyFill="1"/>
    <xf numFmtId="0" fontId="15" fillId="0" borderId="0" xfId="0" applyFont="1" applyAlignment="1">
      <alignment wrapText="1"/>
    </xf>
    <xf numFmtId="8" fontId="15" fillId="0" borderId="5" xfId="0" applyNumberFormat="1" applyFont="1" applyFill="1" applyBorder="1"/>
    <xf numFmtId="0" fontId="3" fillId="0" borderId="2" xfId="3" applyFont="1" applyBorder="1"/>
    <xf numFmtId="8" fontId="8" fillId="0" borderId="2" xfId="2" applyNumberFormat="1" applyFont="1" applyBorder="1" applyAlignment="1">
      <alignment horizontal="right" wrapText="1"/>
    </xf>
    <xf numFmtId="0" fontId="15" fillId="0" borderId="0" xfId="0" applyFont="1" applyBorder="1"/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4">
    <cellStyle name="Comma" xfId="1" builtinId="3"/>
    <cellStyle name="Normal" xfId="0" builtinId="0"/>
    <cellStyle name="Normal_Sheet1" xfId="3" xr:uid="{49D4789A-A481-41D5-B230-441047006804}"/>
    <cellStyle name="Normal_Sheet1_1" xfId="2" xr:uid="{5452D8FA-2670-4A8D-B6F7-CB3C7A5AD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5EC8-3197-4A9A-8C49-951082C74E7F}">
  <dimension ref="A1:H299"/>
  <sheetViews>
    <sheetView tabSelected="1" zoomScale="80" zoomScaleNormal="80" workbookViewId="0">
      <selection activeCell="F7" sqref="F7"/>
    </sheetView>
  </sheetViews>
  <sheetFormatPr defaultRowHeight="15.5" customHeight="1" x14ac:dyDescent="0.3"/>
  <cols>
    <col min="1" max="1" width="5.9296875" customWidth="1"/>
    <col min="2" max="2" width="7.06640625" customWidth="1"/>
    <col min="3" max="3" width="38.3984375" customWidth="1"/>
    <col min="4" max="4" width="19.19921875" customWidth="1"/>
    <col min="5" max="5" width="15.1328125" customWidth="1"/>
    <col min="6" max="6" width="17.265625" customWidth="1"/>
    <col min="7" max="7" width="18" customWidth="1"/>
    <col min="8" max="8" width="21.53125" customWidth="1"/>
  </cols>
  <sheetData>
    <row r="1" spans="1:8" ht="121.5" x14ac:dyDescent="0.3">
      <c r="A1" s="1" t="s">
        <v>0</v>
      </c>
      <c r="B1" s="2" t="s">
        <v>1</v>
      </c>
      <c r="C1" s="3" t="s">
        <v>2</v>
      </c>
      <c r="D1" s="4" t="s">
        <v>332</v>
      </c>
      <c r="E1" s="5" t="s">
        <v>330</v>
      </c>
      <c r="F1" s="6" t="s">
        <v>331</v>
      </c>
      <c r="G1" s="7" t="s">
        <v>3</v>
      </c>
      <c r="H1" s="8" t="s">
        <v>4</v>
      </c>
    </row>
    <row r="2" spans="1:8" ht="15.5" customHeight="1" x14ac:dyDescent="0.35">
      <c r="A2" s="21" t="s">
        <v>5</v>
      </c>
      <c r="B2" s="21" t="s">
        <v>6</v>
      </c>
      <c r="C2" s="21" t="s">
        <v>214</v>
      </c>
      <c r="D2" s="11">
        <v>21525.03</v>
      </c>
      <c r="E2" s="12">
        <v>0</v>
      </c>
      <c r="F2" s="13">
        <v>80824.94</v>
      </c>
      <c r="G2" s="14">
        <v>0</v>
      </c>
      <c r="H2" s="15">
        <v>80824.94</v>
      </c>
    </row>
    <row r="3" spans="1:8" ht="15.5" customHeight="1" x14ac:dyDescent="0.35">
      <c r="A3" s="21" t="s">
        <v>7</v>
      </c>
      <c r="B3" s="21" t="s">
        <v>6</v>
      </c>
      <c r="C3" s="21" t="s">
        <v>8</v>
      </c>
      <c r="D3" s="11">
        <v>21525.03</v>
      </c>
      <c r="E3" s="12">
        <v>21525.03</v>
      </c>
      <c r="F3" s="13">
        <v>0</v>
      </c>
      <c r="G3" s="14">
        <v>0</v>
      </c>
      <c r="H3" s="15">
        <v>21525.03</v>
      </c>
    </row>
    <row r="4" spans="1:8" ht="15.5" customHeight="1" x14ac:dyDescent="0.35">
      <c r="A4" s="21" t="s">
        <v>7</v>
      </c>
      <c r="B4" s="21" t="s">
        <v>9</v>
      </c>
      <c r="C4" s="22" t="s">
        <v>215</v>
      </c>
      <c r="D4" s="11">
        <v>21525.03</v>
      </c>
      <c r="E4" s="12">
        <v>21525.03</v>
      </c>
      <c r="F4" s="13">
        <v>0</v>
      </c>
      <c r="G4" s="14">
        <v>0</v>
      </c>
      <c r="H4" s="15">
        <v>21525.03</v>
      </c>
    </row>
    <row r="5" spans="1:8" ht="15.5" customHeight="1" x14ac:dyDescent="0.35">
      <c r="A5" s="21" t="s">
        <v>5</v>
      </c>
      <c r="B5" s="21" t="s">
        <v>9</v>
      </c>
      <c r="C5" s="21" t="s">
        <v>10</v>
      </c>
      <c r="D5" s="11">
        <v>193866.21</v>
      </c>
      <c r="E5" s="12">
        <v>0</v>
      </c>
      <c r="F5" s="13">
        <v>116761.72</v>
      </c>
      <c r="G5" s="14">
        <v>77104.490000000005</v>
      </c>
      <c r="H5" s="15">
        <v>193866.21000000002</v>
      </c>
    </row>
    <row r="6" spans="1:8" ht="15.5" customHeight="1" x14ac:dyDescent="0.35">
      <c r="A6" s="21" t="s">
        <v>7</v>
      </c>
      <c r="B6" s="21" t="s">
        <v>9</v>
      </c>
      <c r="C6" s="21" t="s">
        <v>11</v>
      </c>
      <c r="D6" s="11">
        <v>21525.03</v>
      </c>
      <c r="E6" s="12">
        <v>21525.03</v>
      </c>
      <c r="F6" s="13">
        <v>0</v>
      </c>
      <c r="G6" s="14">
        <v>0</v>
      </c>
      <c r="H6" s="15">
        <v>21525.03</v>
      </c>
    </row>
    <row r="7" spans="1:8" ht="15.5" customHeight="1" x14ac:dyDescent="0.35">
      <c r="A7" s="21" t="s">
        <v>5</v>
      </c>
      <c r="B7" s="21" t="s">
        <v>9</v>
      </c>
      <c r="C7" s="21" t="s">
        <v>12</v>
      </c>
      <c r="D7" s="11">
        <v>21525.03</v>
      </c>
      <c r="E7" s="12">
        <v>0</v>
      </c>
      <c r="F7" s="13">
        <v>411195.8</v>
      </c>
      <c r="G7" s="14">
        <v>0</v>
      </c>
      <c r="H7" s="15">
        <v>411195.8</v>
      </c>
    </row>
    <row r="8" spans="1:8" ht="15.5" customHeight="1" x14ac:dyDescent="0.35">
      <c r="A8" s="21" t="s">
        <v>5</v>
      </c>
      <c r="B8" s="21" t="s">
        <v>9</v>
      </c>
      <c r="C8" s="21" t="s">
        <v>13</v>
      </c>
      <c r="D8" s="11">
        <v>21525.03</v>
      </c>
      <c r="E8" s="12">
        <v>0</v>
      </c>
      <c r="F8" s="13">
        <v>51172.56</v>
      </c>
      <c r="G8" s="14">
        <v>0</v>
      </c>
      <c r="H8" s="15">
        <v>51172.56</v>
      </c>
    </row>
    <row r="9" spans="1:8" ht="15.5" customHeight="1" x14ac:dyDescent="0.35">
      <c r="A9" s="21" t="s">
        <v>5</v>
      </c>
      <c r="B9" s="21" t="s">
        <v>9</v>
      </c>
      <c r="C9" s="21" t="s">
        <v>14</v>
      </c>
      <c r="D9" s="11">
        <v>21525.03</v>
      </c>
      <c r="E9" s="12">
        <v>0</v>
      </c>
      <c r="F9" s="13">
        <v>973.34</v>
      </c>
      <c r="G9" s="14">
        <v>20551.689999999999</v>
      </c>
      <c r="H9" s="15">
        <v>21525.03</v>
      </c>
    </row>
    <row r="10" spans="1:8" ht="15.5" customHeight="1" x14ac:dyDescent="0.35">
      <c r="A10" s="21" t="s">
        <v>5</v>
      </c>
      <c r="B10" s="21" t="s">
        <v>9</v>
      </c>
      <c r="C10" s="21" t="s">
        <v>15</v>
      </c>
      <c r="D10" s="11">
        <v>195518.96</v>
      </c>
      <c r="E10" s="12">
        <v>0</v>
      </c>
      <c r="F10" s="13">
        <v>375295.41</v>
      </c>
      <c r="G10" s="14">
        <v>0</v>
      </c>
      <c r="H10" s="15">
        <v>375295.41</v>
      </c>
    </row>
    <row r="11" spans="1:8" ht="15.5" customHeight="1" x14ac:dyDescent="0.35">
      <c r="A11" s="21" t="s">
        <v>7</v>
      </c>
      <c r="B11" s="21" t="s">
        <v>16</v>
      </c>
      <c r="C11" s="21" t="s">
        <v>17</v>
      </c>
      <c r="D11" s="11">
        <v>21525.03</v>
      </c>
      <c r="E11" s="12">
        <v>21525.03</v>
      </c>
      <c r="F11" s="13">
        <v>0</v>
      </c>
      <c r="G11" s="14">
        <v>0</v>
      </c>
      <c r="H11" s="15">
        <v>21525.03</v>
      </c>
    </row>
    <row r="12" spans="1:8" ht="15.5" customHeight="1" x14ac:dyDescent="0.35">
      <c r="A12" s="21" t="s">
        <v>5</v>
      </c>
      <c r="B12" s="21" t="s">
        <v>18</v>
      </c>
      <c r="C12" s="21" t="s">
        <v>19</v>
      </c>
      <c r="D12" s="11">
        <v>21525.03</v>
      </c>
      <c r="E12" s="12">
        <v>0</v>
      </c>
      <c r="F12" s="13">
        <v>127434.41</v>
      </c>
      <c r="G12" s="14">
        <v>0</v>
      </c>
      <c r="H12" s="15">
        <v>127434.41</v>
      </c>
    </row>
    <row r="13" spans="1:8" ht="15.5" customHeight="1" x14ac:dyDescent="0.35">
      <c r="A13" s="21" t="s">
        <v>5</v>
      </c>
      <c r="B13" s="21" t="s">
        <v>20</v>
      </c>
      <c r="C13" s="21" t="s">
        <v>21</v>
      </c>
      <c r="D13" s="11">
        <v>21525.03</v>
      </c>
      <c r="E13" s="12">
        <v>0</v>
      </c>
      <c r="F13" s="13">
        <v>204002.85</v>
      </c>
      <c r="G13" s="14">
        <v>0</v>
      </c>
      <c r="H13" s="15">
        <v>204002.85</v>
      </c>
    </row>
    <row r="14" spans="1:8" ht="15.5" customHeight="1" x14ac:dyDescent="0.35">
      <c r="A14" s="21" t="s">
        <v>5</v>
      </c>
      <c r="B14" s="21" t="s">
        <v>23</v>
      </c>
      <c r="C14" s="21" t="s">
        <v>24</v>
      </c>
      <c r="D14" s="11">
        <v>21525.03</v>
      </c>
      <c r="E14" s="12">
        <v>0</v>
      </c>
      <c r="F14" s="13">
        <v>346751.61</v>
      </c>
      <c r="G14" s="14">
        <v>0</v>
      </c>
      <c r="H14" s="15">
        <v>346751.61</v>
      </c>
    </row>
    <row r="15" spans="1:8" ht="15.5" customHeight="1" x14ac:dyDescent="0.35">
      <c r="A15" s="21" t="s">
        <v>5</v>
      </c>
      <c r="B15" s="21" t="s">
        <v>6</v>
      </c>
      <c r="C15" s="21" t="s">
        <v>216</v>
      </c>
      <c r="D15" s="11">
        <v>23661.79</v>
      </c>
      <c r="E15" s="12">
        <v>0</v>
      </c>
      <c r="F15" s="13">
        <v>373953.08</v>
      </c>
      <c r="G15" s="14">
        <v>0</v>
      </c>
      <c r="H15" s="15">
        <v>373953.08</v>
      </c>
    </row>
    <row r="16" spans="1:8" ht="15.5" customHeight="1" x14ac:dyDescent="0.35">
      <c r="A16" s="21" t="s">
        <v>7</v>
      </c>
      <c r="B16" s="21" t="s">
        <v>25</v>
      </c>
      <c r="C16" s="21" t="s">
        <v>26</v>
      </c>
      <c r="D16" s="11">
        <v>21525.03</v>
      </c>
      <c r="E16" s="12">
        <v>21525.03</v>
      </c>
      <c r="F16" s="13">
        <v>0</v>
      </c>
      <c r="G16" s="14">
        <v>0</v>
      </c>
      <c r="H16" s="15">
        <v>21525.03</v>
      </c>
    </row>
    <row r="17" spans="1:8" ht="15.5" customHeight="1" x14ac:dyDescent="0.35">
      <c r="A17" s="21" t="s">
        <v>7</v>
      </c>
      <c r="B17" s="21" t="s">
        <v>23</v>
      </c>
      <c r="C17" s="21" t="s">
        <v>27</v>
      </c>
      <c r="D17" s="11">
        <v>21525.03</v>
      </c>
      <c r="E17" s="12">
        <v>21525.03</v>
      </c>
      <c r="F17" s="13">
        <v>0</v>
      </c>
      <c r="G17" s="14">
        <v>0</v>
      </c>
      <c r="H17" s="15">
        <v>21525.03</v>
      </c>
    </row>
    <row r="18" spans="1:8" ht="15.5" customHeight="1" x14ac:dyDescent="0.35">
      <c r="A18" s="21" t="s">
        <v>5</v>
      </c>
      <c r="B18" s="21" t="s">
        <v>25</v>
      </c>
      <c r="C18" s="21" t="s">
        <v>28</v>
      </c>
      <c r="D18" s="11">
        <v>63450.78</v>
      </c>
      <c r="E18" s="12">
        <v>0</v>
      </c>
      <c r="F18" s="13">
        <v>95336.68</v>
      </c>
      <c r="G18" s="14">
        <v>0</v>
      </c>
      <c r="H18" s="15">
        <v>95336.68</v>
      </c>
    </row>
    <row r="19" spans="1:8" ht="15.5" customHeight="1" x14ac:dyDescent="0.35">
      <c r="A19" s="21" t="s">
        <v>5</v>
      </c>
      <c r="B19" s="21" t="s">
        <v>23</v>
      </c>
      <c r="C19" s="21" t="s">
        <v>29</v>
      </c>
      <c r="D19" s="11">
        <v>173056.07</v>
      </c>
      <c r="E19" s="12">
        <v>0</v>
      </c>
      <c r="F19" s="13">
        <v>164564.66</v>
      </c>
      <c r="G19" s="14">
        <v>8491.41</v>
      </c>
      <c r="H19" s="15">
        <v>173056.07</v>
      </c>
    </row>
    <row r="20" spans="1:8" ht="15.5" customHeight="1" x14ac:dyDescent="0.35">
      <c r="A20" s="21" t="s">
        <v>5</v>
      </c>
      <c r="B20" s="21" t="s">
        <v>30</v>
      </c>
      <c r="C20" s="21" t="s">
        <v>31</v>
      </c>
      <c r="D20" s="11">
        <v>255084.45</v>
      </c>
      <c r="E20" s="12">
        <v>0</v>
      </c>
      <c r="F20" s="13">
        <v>1766184.15</v>
      </c>
      <c r="G20" s="14">
        <v>0</v>
      </c>
      <c r="H20" s="15">
        <v>1766184.15</v>
      </c>
    </row>
    <row r="21" spans="1:8" ht="15.5" customHeight="1" x14ac:dyDescent="0.35">
      <c r="A21" s="21" t="s">
        <v>5</v>
      </c>
      <c r="B21" s="21" t="s">
        <v>23</v>
      </c>
      <c r="C21" s="21" t="s">
        <v>32</v>
      </c>
      <c r="D21" s="11">
        <v>21525.03</v>
      </c>
      <c r="E21" s="12">
        <v>0</v>
      </c>
      <c r="F21" s="13">
        <v>92151.58</v>
      </c>
      <c r="G21" s="14">
        <v>0</v>
      </c>
      <c r="H21" s="15">
        <v>92151.58</v>
      </c>
    </row>
    <row r="22" spans="1:8" ht="15.5" customHeight="1" x14ac:dyDescent="0.35">
      <c r="A22" s="21" t="s">
        <v>7</v>
      </c>
      <c r="B22" s="21" t="s">
        <v>9</v>
      </c>
      <c r="C22" s="21" t="s">
        <v>33</v>
      </c>
      <c r="D22" s="11">
        <v>21525.03</v>
      </c>
      <c r="E22" s="12">
        <v>21525.03</v>
      </c>
      <c r="F22" s="13">
        <v>0</v>
      </c>
      <c r="G22" s="14">
        <v>0</v>
      </c>
      <c r="H22" s="15">
        <v>21525.03</v>
      </c>
    </row>
    <row r="23" spans="1:8" ht="15.5" customHeight="1" x14ac:dyDescent="0.35">
      <c r="A23" s="21" t="s">
        <v>7</v>
      </c>
      <c r="B23" s="21" t="s">
        <v>9</v>
      </c>
      <c r="C23" s="21" t="s">
        <v>34</v>
      </c>
      <c r="D23" s="11">
        <v>26686.18</v>
      </c>
      <c r="E23" s="12">
        <v>26686.18</v>
      </c>
      <c r="F23" s="13">
        <v>0</v>
      </c>
      <c r="G23" s="14">
        <v>0</v>
      </c>
      <c r="H23" s="15">
        <v>26686.18</v>
      </c>
    </row>
    <row r="24" spans="1:8" ht="15.5" customHeight="1" x14ac:dyDescent="0.35">
      <c r="A24" s="21" t="s">
        <v>5</v>
      </c>
      <c r="B24" s="21" t="s">
        <v>23</v>
      </c>
      <c r="C24" s="21" t="s">
        <v>35</v>
      </c>
      <c r="D24" s="11">
        <v>48374.64</v>
      </c>
      <c r="E24" s="12">
        <v>0</v>
      </c>
      <c r="F24" s="13">
        <v>56765.43</v>
      </c>
      <c r="G24" s="14">
        <v>0</v>
      </c>
      <c r="H24" s="15">
        <v>56765.43</v>
      </c>
    </row>
    <row r="25" spans="1:8" ht="15.5" customHeight="1" x14ac:dyDescent="0.35">
      <c r="A25" s="21" t="s">
        <v>5</v>
      </c>
      <c r="B25" s="21" t="s">
        <v>9</v>
      </c>
      <c r="C25" s="21" t="s">
        <v>36</v>
      </c>
      <c r="D25" s="11">
        <v>21525.03</v>
      </c>
      <c r="E25" s="12">
        <v>0</v>
      </c>
      <c r="F25" s="13">
        <v>33189.75</v>
      </c>
      <c r="G25" s="14">
        <v>0</v>
      </c>
      <c r="H25" s="15">
        <v>33189.75</v>
      </c>
    </row>
    <row r="26" spans="1:8" ht="15.5" customHeight="1" x14ac:dyDescent="0.35">
      <c r="A26" s="21" t="s">
        <v>7</v>
      </c>
      <c r="B26" s="21" t="s">
        <v>9</v>
      </c>
      <c r="C26" s="21" t="s">
        <v>37</v>
      </c>
      <c r="D26" s="11">
        <v>21525.03</v>
      </c>
      <c r="E26" s="12">
        <v>21525.03</v>
      </c>
      <c r="F26" s="13">
        <v>0</v>
      </c>
      <c r="G26" s="14">
        <v>0</v>
      </c>
      <c r="H26" s="15">
        <v>21525.03</v>
      </c>
    </row>
    <row r="27" spans="1:8" ht="15.5" customHeight="1" x14ac:dyDescent="0.35">
      <c r="A27" s="21" t="s">
        <v>5</v>
      </c>
      <c r="B27" s="21" t="s">
        <v>6</v>
      </c>
      <c r="C27" s="21" t="s">
        <v>38</v>
      </c>
      <c r="D27" s="11">
        <v>500389.43</v>
      </c>
      <c r="E27" s="12">
        <v>0</v>
      </c>
      <c r="F27" s="13">
        <v>7908198.9400000004</v>
      </c>
      <c r="G27" s="14">
        <v>0</v>
      </c>
      <c r="H27" s="15">
        <v>7908198.9400000004</v>
      </c>
    </row>
    <row r="28" spans="1:8" ht="15.5" customHeight="1" x14ac:dyDescent="0.35">
      <c r="A28" s="21" t="s">
        <v>5</v>
      </c>
      <c r="B28" s="21" t="s">
        <v>23</v>
      </c>
      <c r="C28" s="21" t="s">
        <v>217</v>
      </c>
      <c r="D28" s="11">
        <v>28912.52</v>
      </c>
      <c r="E28" s="12">
        <v>0</v>
      </c>
      <c r="F28" s="13">
        <v>35002.18</v>
      </c>
      <c r="G28" s="14">
        <v>0</v>
      </c>
      <c r="H28" s="15">
        <v>35002.18</v>
      </c>
    </row>
    <row r="29" spans="1:8" ht="15.5" customHeight="1" x14ac:dyDescent="0.35">
      <c r="A29" s="21" t="s">
        <v>5</v>
      </c>
      <c r="B29" s="21" t="s">
        <v>23</v>
      </c>
      <c r="C29" s="21" t="s">
        <v>39</v>
      </c>
      <c r="D29" s="11">
        <v>1659146.99</v>
      </c>
      <c r="E29" s="12">
        <v>0</v>
      </c>
      <c r="F29" s="13">
        <v>4282834.8499999996</v>
      </c>
      <c r="G29" s="14">
        <v>0</v>
      </c>
      <c r="H29" s="15">
        <v>4282834.8499999996</v>
      </c>
    </row>
    <row r="30" spans="1:8" ht="15.5" customHeight="1" x14ac:dyDescent="0.35">
      <c r="A30" s="21" t="s">
        <v>7</v>
      </c>
      <c r="B30" s="21" t="s">
        <v>41</v>
      </c>
      <c r="C30" s="21" t="s">
        <v>42</v>
      </c>
      <c r="D30" s="11">
        <v>21525.03</v>
      </c>
      <c r="E30" s="12">
        <v>21525.03</v>
      </c>
      <c r="F30" s="13">
        <v>0</v>
      </c>
      <c r="G30" s="14">
        <v>0</v>
      </c>
      <c r="H30" s="15">
        <v>21525.03</v>
      </c>
    </row>
    <row r="31" spans="1:8" ht="15.5" customHeight="1" x14ac:dyDescent="0.35">
      <c r="A31" s="21" t="s">
        <v>7</v>
      </c>
      <c r="B31" s="21" t="s">
        <v>20</v>
      </c>
      <c r="C31" s="21" t="s">
        <v>218</v>
      </c>
      <c r="D31" s="11">
        <v>2427365.0299999998</v>
      </c>
      <c r="E31" s="12">
        <v>2427365.0299999998</v>
      </c>
      <c r="F31" s="13">
        <v>0</v>
      </c>
      <c r="G31" s="14">
        <v>0</v>
      </c>
      <c r="H31" s="15">
        <v>2427365.0299999998</v>
      </c>
    </row>
    <row r="32" spans="1:8" ht="15.5" customHeight="1" x14ac:dyDescent="0.35">
      <c r="A32" s="21" t="s">
        <v>7</v>
      </c>
      <c r="B32" s="21" t="s">
        <v>43</v>
      </c>
      <c r="C32" s="21" t="s">
        <v>44</v>
      </c>
      <c r="D32" s="11">
        <v>21525.03</v>
      </c>
      <c r="E32" s="12">
        <v>21525.03</v>
      </c>
      <c r="F32" s="13">
        <v>0</v>
      </c>
      <c r="G32" s="14">
        <v>0</v>
      </c>
      <c r="H32" s="15">
        <v>21525.03</v>
      </c>
    </row>
    <row r="33" spans="1:8" ht="15.5" customHeight="1" x14ac:dyDescent="0.35">
      <c r="A33" s="21" t="s">
        <v>5</v>
      </c>
      <c r="B33" s="21" t="s">
        <v>22</v>
      </c>
      <c r="C33" s="21" t="s">
        <v>219</v>
      </c>
      <c r="D33" s="11">
        <v>21525.03</v>
      </c>
      <c r="E33" s="12">
        <v>0</v>
      </c>
      <c r="F33" s="13">
        <v>116561.66</v>
      </c>
      <c r="G33" s="14">
        <v>0</v>
      </c>
      <c r="H33" s="15">
        <v>116561.66</v>
      </c>
    </row>
    <row r="34" spans="1:8" ht="15.5" customHeight="1" x14ac:dyDescent="0.35">
      <c r="A34" s="21" t="s">
        <v>7</v>
      </c>
      <c r="B34" s="21" t="s">
        <v>6</v>
      </c>
      <c r="C34" s="21" t="s">
        <v>45</v>
      </c>
      <c r="D34" s="11">
        <v>21525.03</v>
      </c>
      <c r="E34" s="12">
        <v>21525.03</v>
      </c>
      <c r="F34" s="13">
        <v>0</v>
      </c>
      <c r="G34" s="14">
        <v>0</v>
      </c>
      <c r="H34" s="15">
        <v>21525.03</v>
      </c>
    </row>
    <row r="35" spans="1:8" ht="15.5" customHeight="1" x14ac:dyDescent="0.35">
      <c r="A35" s="21" t="s">
        <v>5</v>
      </c>
      <c r="B35" s="21" t="s">
        <v>9</v>
      </c>
      <c r="C35" s="21" t="s">
        <v>46</v>
      </c>
      <c r="D35" s="11">
        <v>21525.03</v>
      </c>
      <c r="E35" s="12">
        <v>0</v>
      </c>
      <c r="F35" s="13">
        <v>18237.88</v>
      </c>
      <c r="G35" s="14">
        <v>3287.15</v>
      </c>
      <c r="H35" s="15">
        <v>21525.030000000002</v>
      </c>
    </row>
    <row r="36" spans="1:8" ht="15.5" customHeight="1" x14ac:dyDescent="0.35">
      <c r="A36" s="21" t="s">
        <v>7</v>
      </c>
      <c r="B36" s="21" t="s">
        <v>25</v>
      </c>
      <c r="C36" s="21" t="s">
        <v>220</v>
      </c>
      <c r="D36" s="11">
        <v>21525.03</v>
      </c>
      <c r="E36" s="12">
        <v>21525.03</v>
      </c>
      <c r="F36" s="13">
        <v>0</v>
      </c>
      <c r="G36" s="14">
        <v>0</v>
      </c>
      <c r="H36" s="15">
        <v>21525.03</v>
      </c>
    </row>
    <row r="37" spans="1:8" ht="15.5" customHeight="1" x14ac:dyDescent="0.35">
      <c r="A37" s="21" t="s">
        <v>7</v>
      </c>
      <c r="B37" s="21" t="s">
        <v>25</v>
      </c>
      <c r="C37" s="21" t="s">
        <v>221</v>
      </c>
      <c r="D37" s="11">
        <v>21524.19</v>
      </c>
      <c r="E37" s="12">
        <v>21524.19</v>
      </c>
      <c r="F37" s="13">
        <v>0</v>
      </c>
      <c r="G37" s="14">
        <v>0</v>
      </c>
      <c r="H37" s="15">
        <v>21524.19</v>
      </c>
    </row>
    <row r="38" spans="1:8" ht="15.5" customHeight="1" x14ac:dyDescent="0.35">
      <c r="A38" s="21" t="s">
        <v>7</v>
      </c>
      <c r="B38" s="21" t="s">
        <v>25</v>
      </c>
      <c r="C38" s="21" t="s">
        <v>47</v>
      </c>
      <c r="D38" s="11">
        <v>21525.03</v>
      </c>
      <c r="E38" s="12">
        <v>21525.03</v>
      </c>
      <c r="F38" s="13">
        <v>0</v>
      </c>
      <c r="G38" s="14">
        <v>0</v>
      </c>
      <c r="H38" s="15">
        <v>21525.03</v>
      </c>
    </row>
    <row r="39" spans="1:8" ht="15.5" customHeight="1" x14ac:dyDescent="0.35">
      <c r="A39" s="21" t="s">
        <v>7</v>
      </c>
      <c r="B39" s="21" t="s">
        <v>25</v>
      </c>
      <c r="C39" s="21" t="s">
        <v>222</v>
      </c>
      <c r="D39" s="11">
        <v>21525.03</v>
      </c>
      <c r="E39" s="12">
        <v>21525.03</v>
      </c>
      <c r="F39" s="13">
        <v>0</v>
      </c>
      <c r="G39" s="14">
        <v>0</v>
      </c>
      <c r="H39" s="15">
        <v>21525.03</v>
      </c>
    </row>
    <row r="40" spans="1:8" ht="15.5" customHeight="1" x14ac:dyDescent="0.35">
      <c r="A40" s="21" t="s">
        <v>7</v>
      </c>
      <c r="B40" s="21" t="s">
        <v>328</v>
      </c>
      <c r="C40" s="21" t="s">
        <v>223</v>
      </c>
      <c r="D40" s="11">
        <v>21525.03</v>
      </c>
      <c r="E40" s="12">
        <v>21525.03</v>
      </c>
      <c r="F40" s="13">
        <v>0</v>
      </c>
      <c r="G40" s="14">
        <v>0</v>
      </c>
      <c r="H40" s="15">
        <v>21525.03</v>
      </c>
    </row>
    <row r="41" spans="1:8" ht="15.5" customHeight="1" x14ac:dyDescent="0.35">
      <c r="A41" s="21" t="s">
        <v>7</v>
      </c>
      <c r="B41" s="21" t="s">
        <v>48</v>
      </c>
      <c r="C41" s="21" t="s">
        <v>224</v>
      </c>
      <c r="D41" s="11">
        <v>34502.06</v>
      </c>
      <c r="E41" s="12">
        <v>34502.06</v>
      </c>
      <c r="F41" s="13">
        <v>0</v>
      </c>
      <c r="G41" s="14">
        <v>0</v>
      </c>
      <c r="H41" s="15">
        <v>34502.06</v>
      </c>
    </row>
    <row r="42" spans="1:8" ht="15.5" customHeight="1" x14ac:dyDescent="0.35">
      <c r="A42" s="21" t="s">
        <v>7</v>
      </c>
      <c r="B42" s="21" t="s">
        <v>20</v>
      </c>
      <c r="C42" s="21" t="s">
        <v>225</v>
      </c>
      <c r="D42" s="11">
        <v>21525.03</v>
      </c>
      <c r="E42" s="12">
        <v>21525.03</v>
      </c>
      <c r="F42" s="13">
        <v>0</v>
      </c>
      <c r="G42" s="14">
        <v>0</v>
      </c>
      <c r="H42" s="15">
        <v>21525.03</v>
      </c>
    </row>
    <row r="43" spans="1:8" ht="15.5" customHeight="1" x14ac:dyDescent="0.35">
      <c r="A43" s="21" t="s">
        <v>7</v>
      </c>
      <c r="B43" s="21" t="s">
        <v>23</v>
      </c>
      <c r="C43" s="21" t="s">
        <v>226</v>
      </c>
      <c r="D43" s="11">
        <v>56631.28</v>
      </c>
      <c r="E43" s="12">
        <v>56631.28</v>
      </c>
      <c r="F43" s="13">
        <v>0</v>
      </c>
      <c r="G43" s="14">
        <v>0</v>
      </c>
      <c r="H43" s="15">
        <v>56631.28</v>
      </c>
    </row>
    <row r="44" spans="1:8" ht="15.5" customHeight="1" x14ac:dyDescent="0.35">
      <c r="A44" s="21" t="s">
        <v>7</v>
      </c>
      <c r="B44" s="21" t="s">
        <v>23</v>
      </c>
      <c r="C44" s="21" t="s">
        <v>227</v>
      </c>
      <c r="D44" s="11">
        <v>21525.03</v>
      </c>
      <c r="E44" s="12">
        <v>21525.03</v>
      </c>
      <c r="F44" s="13">
        <v>0</v>
      </c>
      <c r="G44" s="14">
        <v>0</v>
      </c>
      <c r="H44" s="15">
        <v>21525.03</v>
      </c>
    </row>
    <row r="45" spans="1:8" ht="15.5" customHeight="1" x14ac:dyDescent="0.35">
      <c r="A45" s="21" t="s">
        <v>7</v>
      </c>
      <c r="B45" s="21" t="s">
        <v>22</v>
      </c>
      <c r="C45" s="21" t="s">
        <v>49</v>
      </c>
      <c r="D45" s="11">
        <v>21525.03</v>
      </c>
      <c r="E45" s="12">
        <v>21525.03</v>
      </c>
      <c r="F45" s="13">
        <v>0</v>
      </c>
      <c r="G45" s="14">
        <v>0</v>
      </c>
      <c r="H45" s="15">
        <v>21525.03</v>
      </c>
    </row>
    <row r="46" spans="1:8" ht="15.5" customHeight="1" x14ac:dyDescent="0.35">
      <c r="A46" s="21" t="s">
        <v>5</v>
      </c>
      <c r="B46" s="21" t="s">
        <v>50</v>
      </c>
      <c r="C46" s="21" t="s">
        <v>228</v>
      </c>
      <c r="D46" s="11">
        <v>117780.89</v>
      </c>
      <c r="E46" s="12">
        <v>0</v>
      </c>
      <c r="F46" s="13">
        <v>176360.61</v>
      </c>
      <c r="G46" s="14">
        <v>0</v>
      </c>
      <c r="H46" s="15">
        <v>176360.61</v>
      </c>
    </row>
    <row r="47" spans="1:8" ht="15.5" customHeight="1" x14ac:dyDescent="0.35">
      <c r="A47" s="21" t="s">
        <v>5</v>
      </c>
      <c r="B47" s="21" t="s">
        <v>50</v>
      </c>
      <c r="C47" s="21" t="s">
        <v>229</v>
      </c>
      <c r="D47" s="11">
        <v>21525.03</v>
      </c>
      <c r="E47" s="12">
        <v>0</v>
      </c>
      <c r="F47" s="13">
        <v>32230.75</v>
      </c>
      <c r="G47" s="14">
        <v>0</v>
      </c>
      <c r="H47" s="15">
        <v>32230.75</v>
      </c>
    </row>
    <row r="48" spans="1:8" ht="15.5" customHeight="1" x14ac:dyDescent="0.35">
      <c r="A48" s="21" t="s">
        <v>7</v>
      </c>
      <c r="B48" s="21" t="s">
        <v>51</v>
      </c>
      <c r="C48" s="21" t="s">
        <v>52</v>
      </c>
      <c r="D48" s="11">
        <v>29303.93</v>
      </c>
      <c r="E48" s="12">
        <v>29303.93</v>
      </c>
      <c r="F48" s="13">
        <v>0</v>
      </c>
      <c r="G48" s="14">
        <v>0</v>
      </c>
      <c r="H48" s="15">
        <v>29303.93</v>
      </c>
    </row>
    <row r="49" spans="1:8" ht="15.5" customHeight="1" x14ac:dyDescent="0.35">
      <c r="A49" s="21" t="s">
        <v>5</v>
      </c>
      <c r="B49" s="21" t="s">
        <v>50</v>
      </c>
      <c r="C49" s="21" t="s">
        <v>53</v>
      </c>
      <c r="D49" s="11">
        <v>365168</v>
      </c>
      <c r="E49" s="12">
        <v>0</v>
      </c>
      <c r="F49" s="13">
        <v>2322264.4900000002</v>
      </c>
      <c r="G49" s="14">
        <v>0</v>
      </c>
      <c r="H49" s="15">
        <v>2322264.4900000002</v>
      </c>
    </row>
    <row r="50" spans="1:8" ht="15.5" customHeight="1" x14ac:dyDescent="0.35">
      <c r="A50" s="21" t="s">
        <v>7</v>
      </c>
      <c r="B50" s="21" t="s">
        <v>50</v>
      </c>
      <c r="C50" s="21" t="s">
        <v>54</v>
      </c>
      <c r="D50" s="11">
        <v>21525.03</v>
      </c>
      <c r="E50" s="12">
        <v>21525.03</v>
      </c>
      <c r="F50" s="13">
        <v>0</v>
      </c>
      <c r="G50" s="14">
        <v>0</v>
      </c>
      <c r="H50" s="15">
        <v>21525.03</v>
      </c>
    </row>
    <row r="51" spans="1:8" ht="15.5" customHeight="1" x14ac:dyDescent="0.35">
      <c r="A51" s="21" t="s">
        <v>7</v>
      </c>
      <c r="B51" s="21" t="s">
        <v>50</v>
      </c>
      <c r="C51" s="21" t="s">
        <v>230</v>
      </c>
      <c r="D51" s="11">
        <v>21525.03</v>
      </c>
      <c r="E51" s="12">
        <v>21525.03</v>
      </c>
      <c r="F51" s="13">
        <v>0</v>
      </c>
      <c r="G51" s="14">
        <v>0</v>
      </c>
      <c r="H51" s="15">
        <v>21525.03</v>
      </c>
    </row>
    <row r="52" spans="1:8" ht="15.5" customHeight="1" x14ac:dyDescent="0.35">
      <c r="A52" s="21" t="s">
        <v>7</v>
      </c>
      <c r="B52" s="21" t="s">
        <v>20</v>
      </c>
      <c r="C52" s="22" t="s">
        <v>55</v>
      </c>
      <c r="D52" s="11">
        <v>21525.03</v>
      </c>
      <c r="E52" s="12">
        <v>21525.03</v>
      </c>
      <c r="F52" s="13">
        <v>0</v>
      </c>
      <c r="G52" s="14">
        <v>0</v>
      </c>
      <c r="H52" s="15">
        <v>21525.03</v>
      </c>
    </row>
    <row r="53" spans="1:8" ht="15.5" customHeight="1" x14ac:dyDescent="0.35">
      <c r="A53" s="21" t="s">
        <v>5</v>
      </c>
      <c r="B53" s="21" t="s">
        <v>20</v>
      </c>
      <c r="C53" s="22" t="s">
        <v>56</v>
      </c>
      <c r="D53" s="11">
        <v>21525.03</v>
      </c>
      <c r="E53" s="12">
        <v>0</v>
      </c>
      <c r="F53" s="13">
        <v>52726.23</v>
      </c>
      <c r="G53" s="14">
        <v>18578.62</v>
      </c>
      <c r="H53" s="15">
        <v>71304.850000000006</v>
      </c>
    </row>
    <row r="54" spans="1:8" ht="15.5" customHeight="1" x14ac:dyDescent="0.35">
      <c r="A54" s="21" t="s">
        <v>5</v>
      </c>
      <c r="B54" s="21" t="s">
        <v>20</v>
      </c>
      <c r="C54" s="22" t="s">
        <v>57</v>
      </c>
      <c r="D54" s="11">
        <v>21525.03</v>
      </c>
      <c r="E54" s="12">
        <v>0</v>
      </c>
      <c r="F54" s="13">
        <v>52726.23</v>
      </c>
      <c r="G54" s="14">
        <v>0</v>
      </c>
      <c r="H54" s="15">
        <v>52726.23</v>
      </c>
    </row>
    <row r="55" spans="1:8" ht="15.5" customHeight="1" x14ac:dyDescent="0.35">
      <c r="A55" s="21" t="s">
        <v>5</v>
      </c>
      <c r="B55" s="21" t="s">
        <v>9</v>
      </c>
      <c r="C55" s="22" t="s">
        <v>231</v>
      </c>
      <c r="D55" s="11">
        <v>21525.03</v>
      </c>
      <c r="E55" s="12">
        <v>0</v>
      </c>
      <c r="F55" s="13">
        <v>17350.21</v>
      </c>
      <c r="G55" s="14">
        <v>4174.82</v>
      </c>
      <c r="H55" s="15">
        <v>21525.03</v>
      </c>
    </row>
    <row r="56" spans="1:8" ht="15.5" customHeight="1" x14ac:dyDescent="0.35">
      <c r="A56" s="21" t="s">
        <v>5</v>
      </c>
      <c r="B56" s="21" t="s">
        <v>20</v>
      </c>
      <c r="C56" s="22" t="s">
        <v>58</v>
      </c>
      <c r="D56" s="11">
        <v>28254.799999999999</v>
      </c>
      <c r="E56" s="12">
        <v>0</v>
      </c>
      <c r="F56" s="13">
        <v>69211.009999999995</v>
      </c>
      <c r="G56" s="14">
        <v>0</v>
      </c>
      <c r="H56" s="15">
        <v>69211.009999999995</v>
      </c>
    </row>
    <row r="57" spans="1:8" ht="15.5" customHeight="1" x14ac:dyDescent="0.35">
      <c r="A57" s="21" t="s">
        <v>7</v>
      </c>
      <c r="B57" s="21" t="s">
        <v>18</v>
      </c>
      <c r="C57" s="22" t="s">
        <v>59</v>
      </c>
      <c r="D57" s="11">
        <v>21525.03</v>
      </c>
      <c r="E57" s="12">
        <v>21525.03</v>
      </c>
      <c r="F57" s="13">
        <v>0</v>
      </c>
      <c r="G57" s="14">
        <v>0</v>
      </c>
      <c r="H57" s="15">
        <v>21525.03</v>
      </c>
    </row>
    <row r="58" spans="1:8" ht="15.5" customHeight="1" x14ac:dyDescent="0.35">
      <c r="A58" s="21" t="s">
        <v>5</v>
      </c>
      <c r="B58" s="21" t="s">
        <v>18</v>
      </c>
      <c r="C58" s="22" t="s">
        <v>60</v>
      </c>
      <c r="D58" s="11">
        <v>339854.22</v>
      </c>
      <c r="E58" s="12">
        <v>0</v>
      </c>
      <c r="F58" s="13">
        <v>240772.51</v>
      </c>
      <c r="G58" s="14">
        <v>99081.71</v>
      </c>
      <c r="H58" s="15">
        <v>339854.22000000003</v>
      </c>
    </row>
    <row r="59" spans="1:8" ht="15.5" customHeight="1" x14ac:dyDescent="0.35">
      <c r="A59" s="21" t="s">
        <v>5</v>
      </c>
      <c r="B59" s="21" t="s">
        <v>61</v>
      </c>
      <c r="C59" s="22" t="s">
        <v>62</v>
      </c>
      <c r="D59" s="11">
        <v>532209.09</v>
      </c>
      <c r="E59" s="12">
        <v>0</v>
      </c>
      <c r="F59" s="13">
        <v>2867006.76</v>
      </c>
      <c r="G59" s="14">
        <v>0</v>
      </c>
      <c r="H59" s="15">
        <v>2867006.76</v>
      </c>
    </row>
    <row r="60" spans="1:8" ht="15.5" customHeight="1" x14ac:dyDescent="0.35">
      <c r="A60" s="21" t="s">
        <v>5</v>
      </c>
      <c r="B60" s="21" t="s">
        <v>61</v>
      </c>
      <c r="C60" s="22" t="s">
        <v>63</v>
      </c>
      <c r="D60" s="11">
        <v>21525.03</v>
      </c>
      <c r="E60" s="12">
        <v>0</v>
      </c>
      <c r="F60" s="13">
        <v>115955.17</v>
      </c>
      <c r="G60" s="14">
        <v>0</v>
      </c>
      <c r="H60" s="15">
        <v>115955.17</v>
      </c>
    </row>
    <row r="61" spans="1:8" ht="15.5" customHeight="1" x14ac:dyDescent="0.35">
      <c r="A61" s="21" t="s">
        <v>7</v>
      </c>
      <c r="B61" s="21" t="s">
        <v>61</v>
      </c>
      <c r="C61" s="22" t="s">
        <v>64</v>
      </c>
      <c r="D61" s="11">
        <v>21525.03</v>
      </c>
      <c r="E61" s="12">
        <v>21525.03</v>
      </c>
      <c r="F61" s="13">
        <v>0</v>
      </c>
      <c r="G61" s="14">
        <v>0</v>
      </c>
      <c r="H61" s="15">
        <v>21525.03</v>
      </c>
    </row>
    <row r="62" spans="1:8" ht="15.5" customHeight="1" x14ac:dyDescent="0.35">
      <c r="A62" s="21" t="s">
        <v>5</v>
      </c>
      <c r="B62" s="21" t="s">
        <v>51</v>
      </c>
      <c r="C62" s="22" t="s">
        <v>65</v>
      </c>
      <c r="D62" s="11">
        <v>100148.68</v>
      </c>
      <c r="E62" s="12">
        <v>0</v>
      </c>
      <c r="F62" s="13">
        <v>91822.720000000001</v>
      </c>
      <c r="G62" s="14">
        <v>8325.9599999999991</v>
      </c>
      <c r="H62" s="15">
        <v>100148.68</v>
      </c>
    </row>
    <row r="63" spans="1:8" ht="15.5" customHeight="1" x14ac:dyDescent="0.35">
      <c r="A63" s="21" t="s">
        <v>5</v>
      </c>
      <c r="B63" s="21" t="s">
        <v>51</v>
      </c>
      <c r="C63" s="22" t="s">
        <v>66</v>
      </c>
      <c r="D63" s="11">
        <v>21525.03</v>
      </c>
      <c r="E63" s="12">
        <v>0</v>
      </c>
      <c r="F63" s="13">
        <v>19735.52</v>
      </c>
      <c r="G63" s="14">
        <v>1789.5</v>
      </c>
      <c r="H63" s="15">
        <v>21525.02</v>
      </c>
    </row>
    <row r="64" spans="1:8" ht="15.5" customHeight="1" x14ac:dyDescent="0.35">
      <c r="A64" s="21" t="s">
        <v>5</v>
      </c>
      <c r="B64" s="21" t="s">
        <v>67</v>
      </c>
      <c r="C64" s="22" t="s">
        <v>68</v>
      </c>
      <c r="D64" s="11">
        <v>57688.89</v>
      </c>
      <c r="E64" s="12">
        <v>0</v>
      </c>
      <c r="F64" s="13">
        <v>70737.8</v>
      </c>
      <c r="G64" s="14">
        <v>0</v>
      </c>
      <c r="H64" s="15">
        <v>70737.8</v>
      </c>
    </row>
    <row r="65" spans="1:8" ht="15.5" customHeight="1" x14ac:dyDescent="0.35">
      <c r="A65" s="21" t="s">
        <v>7</v>
      </c>
      <c r="B65" s="21" t="s">
        <v>43</v>
      </c>
      <c r="C65" s="21" t="s">
        <v>70</v>
      </c>
      <c r="D65" s="11">
        <v>21525.03</v>
      </c>
      <c r="E65" s="12">
        <v>21525.03</v>
      </c>
      <c r="F65" s="13">
        <v>0</v>
      </c>
      <c r="G65" s="14">
        <v>0</v>
      </c>
      <c r="H65" s="15">
        <v>21525.03</v>
      </c>
    </row>
    <row r="66" spans="1:8" ht="15.5" customHeight="1" x14ac:dyDescent="0.35">
      <c r="A66" s="21" t="s">
        <v>7</v>
      </c>
      <c r="B66" s="21" t="s">
        <v>71</v>
      </c>
      <c r="C66" s="22" t="s">
        <v>72</v>
      </c>
      <c r="D66" s="11">
        <v>21525.03</v>
      </c>
      <c r="E66" s="12">
        <v>21525.03</v>
      </c>
      <c r="F66" s="13">
        <v>0</v>
      </c>
      <c r="G66" s="14">
        <v>0</v>
      </c>
      <c r="H66" s="15">
        <v>21525.03</v>
      </c>
    </row>
    <row r="67" spans="1:8" ht="15.5" customHeight="1" x14ac:dyDescent="0.35">
      <c r="A67" s="21" t="s">
        <v>7</v>
      </c>
      <c r="B67" s="21" t="s">
        <v>22</v>
      </c>
      <c r="C67" s="22" t="s">
        <v>232</v>
      </c>
      <c r="D67" s="11">
        <v>21525.03</v>
      </c>
      <c r="E67" s="12">
        <v>21525.03</v>
      </c>
      <c r="F67" s="13">
        <v>0</v>
      </c>
      <c r="G67" s="14">
        <v>0</v>
      </c>
      <c r="H67" s="15">
        <v>21525.03</v>
      </c>
    </row>
    <row r="68" spans="1:8" ht="15.5" customHeight="1" x14ac:dyDescent="0.35">
      <c r="A68" s="21" t="s">
        <v>7</v>
      </c>
      <c r="B68" s="21" t="s">
        <v>40</v>
      </c>
      <c r="C68" s="21" t="s">
        <v>73</v>
      </c>
      <c r="D68" s="11">
        <v>21525.03</v>
      </c>
      <c r="E68" s="12">
        <v>21525.03</v>
      </c>
      <c r="F68" s="13">
        <v>0</v>
      </c>
      <c r="G68" s="14">
        <v>0</v>
      </c>
      <c r="H68" s="15">
        <v>21525.03</v>
      </c>
    </row>
    <row r="69" spans="1:8" ht="15.5" customHeight="1" x14ac:dyDescent="0.35">
      <c r="A69" s="21" t="s">
        <v>7</v>
      </c>
      <c r="B69" s="21" t="s">
        <v>71</v>
      </c>
      <c r="C69" s="21" t="s">
        <v>74</v>
      </c>
      <c r="D69" s="11">
        <v>21525.03</v>
      </c>
      <c r="E69" s="12">
        <v>21525.03</v>
      </c>
      <c r="F69" s="13">
        <v>0</v>
      </c>
      <c r="G69" s="14">
        <v>0</v>
      </c>
      <c r="H69" s="15">
        <v>21525.03</v>
      </c>
    </row>
    <row r="70" spans="1:8" ht="15.5" customHeight="1" x14ac:dyDescent="0.35">
      <c r="A70" s="21" t="s">
        <v>7</v>
      </c>
      <c r="B70" s="21" t="s">
        <v>16</v>
      </c>
      <c r="C70" s="21" t="s">
        <v>75</v>
      </c>
      <c r="D70" s="11">
        <v>21525.03</v>
      </c>
      <c r="E70" s="12">
        <v>21525.03</v>
      </c>
      <c r="F70" s="13">
        <v>0</v>
      </c>
      <c r="G70" s="14">
        <v>0</v>
      </c>
      <c r="H70" s="15">
        <v>21525.03</v>
      </c>
    </row>
    <row r="71" spans="1:8" ht="15.5" customHeight="1" x14ac:dyDescent="0.35">
      <c r="A71" s="21" t="s">
        <v>7</v>
      </c>
      <c r="B71" s="21" t="s">
        <v>23</v>
      </c>
      <c r="C71" s="21" t="s">
        <v>233</v>
      </c>
      <c r="D71" s="11">
        <v>53354.720000000001</v>
      </c>
      <c r="E71" s="12">
        <v>53354.720000000001</v>
      </c>
      <c r="F71" s="13">
        <v>0</v>
      </c>
      <c r="G71" s="14">
        <v>0</v>
      </c>
      <c r="H71" s="15">
        <v>53354.720000000001</v>
      </c>
    </row>
    <row r="72" spans="1:8" ht="15.5" customHeight="1" x14ac:dyDescent="0.35">
      <c r="A72" s="21" t="s">
        <v>7</v>
      </c>
      <c r="B72" s="21" t="s">
        <v>22</v>
      </c>
      <c r="C72" s="21" t="s">
        <v>234</v>
      </c>
      <c r="D72" s="11">
        <v>21525.03</v>
      </c>
      <c r="E72" s="12">
        <v>21525.03</v>
      </c>
      <c r="F72" s="13">
        <v>0</v>
      </c>
      <c r="G72" s="14">
        <v>0</v>
      </c>
      <c r="H72" s="15">
        <v>21525.03</v>
      </c>
    </row>
    <row r="73" spans="1:8" ht="15.5" customHeight="1" x14ac:dyDescent="0.35">
      <c r="A73" s="21" t="s">
        <v>7</v>
      </c>
      <c r="B73" s="21" t="s">
        <v>6</v>
      </c>
      <c r="C73" s="22" t="s">
        <v>76</v>
      </c>
      <c r="D73" s="11">
        <v>82918.990000000005</v>
      </c>
      <c r="E73" s="12">
        <v>82918.990000000005</v>
      </c>
      <c r="F73" s="13">
        <v>0</v>
      </c>
      <c r="G73" s="14">
        <v>0</v>
      </c>
      <c r="H73" s="15">
        <v>82918.990000000005</v>
      </c>
    </row>
    <row r="74" spans="1:8" ht="15.5" customHeight="1" x14ac:dyDescent="0.35">
      <c r="A74" s="21" t="s">
        <v>5</v>
      </c>
      <c r="B74" s="21" t="s">
        <v>43</v>
      </c>
      <c r="C74" s="21" t="s">
        <v>235</v>
      </c>
      <c r="D74" s="11">
        <v>21525.03</v>
      </c>
      <c r="E74" s="12">
        <v>0</v>
      </c>
      <c r="F74" s="13">
        <v>109084.56</v>
      </c>
      <c r="G74" s="14">
        <v>0</v>
      </c>
      <c r="H74" s="15">
        <v>109084.56</v>
      </c>
    </row>
    <row r="75" spans="1:8" ht="15.5" customHeight="1" x14ac:dyDescent="0.35">
      <c r="A75" s="21" t="s">
        <v>7</v>
      </c>
      <c r="B75" s="21" t="s">
        <v>43</v>
      </c>
      <c r="C75" s="21" t="s">
        <v>77</v>
      </c>
      <c r="D75" s="11">
        <v>21525.03</v>
      </c>
      <c r="E75" s="12">
        <v>21525.03</v>
      </c>
      <c r="F75" s="13">
        <v>0</v>
      </c>
      <c r="G75" s="14">
        <v>0</v>
      </c>
      <c r="H75" s="15">
        <v>21525.03</v>
      </c>
    </row>
    <row r="76" spans="1:8" ht="15.5" customHeight="1" x14ac:dyDescent="0.35">
      <c r="A76" s="21" t="s">
        <v>7</v>
      </c>
      <c r="B76" s="21" t="s">
        <v>43</v>
      </c>
      <c r="C76" s="22" t="s">
        <v>78</v>
      </c>
      <c r="D76" s="11">
        <v>21525.03</v>
      </c>
      <c r="E76" s="12">
        <v>21525.03</v>
      </c>
      <c r="F76" s="13">
        <v>0</v>
      </c>
      <c r="G76" s="14">
        <v>0</v>
      </c>
      <c r="H76" s="15">
        <v>21525.03</v>
      </c>
    </row>
    <row r="77" spans="1:8" ht="15.5" customHeight="1" x14ac:dyDescent="0.35">
      <c r="A77" s="21" t="s">
        <v>5</v>
      </c>
      <c r="B77" s="21" t="s">
        <v>43</v>
      </c>
      <c r="C77" s="21" t="s">
        <v>79</v>
      </c>
      <c r="D77" s="11">
        <v>135395.34</v>
      </c>
      <c r="E77" s="12">
        <v>0</v>
      </c>
      <c r="F77" s="13">
        <v>686156.74</v>
      </c>
      <c r="G77" s="14">
        <v>0</v>
      </c>
      <c r="H77" s="15">
        <v>686156.74</v>
      </c>
    </row>
    <row r="78" spans="1:8" ht="15.5" customHeight="1" x14ac:dyDescent="0.35">
      <c r="A78" s="21" t="s">
        <v>7</v>
      </c>
      <c r="B78" s="21" t="s">
        <v>67</v>
      </c>
      <c r="C78" s="22" t="s">
        <v>80</v>
      </c>
      <c r="D78" s="11">
        <v>21525.03</v>
      </c>
      <c r="E78" s="12">
        <v>21525.03</v>
      </c>
      <c r="F78" s="13">
        <v>0</v>
      </c>
      <c r="G78" s="14">
        <v>0</v>
      </c>
      <c r="H78" s="15">
        <v>21525.03</v>
      </c>
    </row>
    <row r="79" spans="1:8" ht="15.5" customHeight="1" x14ac:dyDescent="0.35">
      <c r="A79" s="21" t="s">
        <v>7</v>
      </c>
      <c r="B79" s="21" t="s">
        <v>81</v>
      </c>
      <c r="C79" s="21" t="s">
        <v>82</v>
      </c>
      <c r="D79" s="11">
        <v>21525.03</v>
      </c>
      <c r="E79" s="12">
        <v>21525.03</v>
      </c>
      <c r="F79" s="13">
        <v>0</v>
      </c>
      <c r="G79" s="14">
        <v>0</v>
      </c>
      <c r="H79" s="15">
        <v>21525.03</v>
      </c>
    </row>
    <row r="80" spans="1:8" ht="15.5" customHeight="1" x14ac:dyDescent="0.35">
      <c r="A80" s="21" t="s">
        <v>5</v>
      </c>
      <c r="B80" s="21" t="s">
        <v>23</v>
      </c>
      <c r="C80" s="21" t="s">
        <v>236</v>
      </c>
      <c r="D80" s="11">
        <v>34918.86</v>
      </c>
      <c r="E80" s="12">
        <v>0</v>
      </c>
      <c r="F80" s="13">
        <v>16631.32</v>
      </c>
      <c r="G80" s="14">
        <v>18287.54</v>
      </c>
      <c r="H80" s="15">
        <v>34918.86</v>
      </c>
    </row>
    <row r="81" spans="1:8" ht="15.5" customHeight="1" x14ac:dyDescent="0.35">
      <c r="A81" s="21" t="s">
        <v>5</v>
      </c>
      <c r="B81" s="21" t="s">
        <v>23</v>
      </c>
      <c r="C81" s="21" t="s">
        <v>83</v>
      </c>
      <c r="D81" s="11">
        <v>75418.89</v>
      </c>
      <c r="E81" s="12">
        <v>0</v>
      </c>
      <c r="F81" s="13">
        <v>92861.15</v>
      </c>
      <c r="G81" s="14">
        <v>0</v>
      </c>
      <c r="H81" s="15">
        <v>92861.15</v>
      </c>
    </row>
    <row r="82" spans="1:8" ht="15.5" customHeight="1" x14ac:dyDescent="0.35">
      <c r="A82" s="21" t="s">
        <v>5</v>
      </c>
      <c r="B82" s="21" t="s">
        <v>81</v>
      </c>
      <c r="C82" s="21" t="s">
        <v>237</v>
      </c>
      <c r="D82" s="11">
        <v>364865.2</v>
      </c>
      <c r="E82" s="12">
        <v>0</v>
      </c>
      <c r="F82" s="13">
        <v>2376143.98</v>
      </c>
      <c r="G82" s="14">
        <v>0</v>
      </c>
      <c r="H82" s="15">
        <v>2376143.98</v>
      </c>
    </row>
    <row r="83" spans="1:8" ht="15.5" customHeight="1" x14ac:dyDescent="0.35">
      <c r="A83" s="21" t="s">
        <v>7</v>
      </c>
      <c r="B83" s="21" t="s">
        <v>9</v>
      </c>
      <c r="C83" s="21" t="s">
        <v>238</v>
      </c>
      <c r="D83" s="11">
        <v>31856.21</v>
      </c>
      <c r="E83" s="12">
        <v>31856.21</v>
      </c>
      <c r="F83" s="13">
        <v>0</v>
      </c>
      <c r="G83" s="14">
        <v>0</v>
      </c>
      <c r="H83" s="15">
        <v>31856.21</v>
      </c>
    </row>
    <row r="84" spans="1:8" ht="15.5" customHeight="1" x14ac:dyDescent="0.35">
      <c r="A84" s="21" t="s">
        <v>5</v>
      </c>
      <c r="B84" s="21" t="s">
        <v>9</v>
      </c>
      <c r="C84" s="21" t="s">
        <v>239</v>
      </c>
      <c r="D84" s="11">
        <v>1176433.01</v>
      </c>
      <c r="E84" s="12">
        <v>0</v>
      </c>
      <c r="F84" s="13">
        <v>2397746.4700000002</v>
      </c>
      <c r="G84" s="14">
        <v>0</v>
      </c>
      <c r="H84" s="15">
        <v>2397746.4700000002</v>
      </c>
    </row>
    <row r="85" spans="1:8" ht="15.5" customHeight="1" x14ac:dyDescent="0.35">
      <c r="A85" s="21" t="s">
        <v>5</v>
      </c>
      <c r="B85" s="21" t="s">
        <v>67</v>
      </c>
      <c r="C85" s="21" t="s">
        <v>240</v>
      </c>
      <c r="D85" s="11">
        <v>27789.73</v>
      </c>
      <c r="E85" s="12">
        <v>0</v>
      </c>
      <c r="F85" s="13">
        <v>64414.89</v>
      </c>
      <c r="G85" s="14">
        <v>0</v>
      </c>
      <c r="H85" s="15">
        <v>64414.89</v>
      </c>
    </row>
    <row r="86" spans="1:8" ht="15.5" customHeight="1" x14ac:dyDescent="0.35">
      <c r="A86" s="21" t="s">
        <v>5</v>
      </c>
      <c r="B86" s="21" t="s">
        <v>67</v>
      </c>
      <c r="C86" s="21" t="s">
        <v>241</v>
      </c>
      <c r="D86" s="11">
        <v>21525.03</v>
      </c>
      <c r="E86" s="12">
        <v>0</v>
      </c>
      <c r="F86" s="13">
        <v>49893.68</v>
      </c>
      <c r="G86" s="14">
        <v>0</v>
      </c>
      <c r="H86" s="15">
        <v>49893.68</v>
      </c>
    </row>
    <row r="87" spans="1:8" ht="15.5" customHeight="1" x14ac:dyDescent="0.35">
      <c r="A87" s="21" t="s">
        <v>7</v>
      </c>
      <c r="B87" s="21" t="s">
        <v>20</v>
      </c>
      <c r="C87" s="21" t="s">
        <v>84</v>
      </c>
      <c r="D87" s="11">
        <v>21525.03</v>
      </c>
      <c r="E87" s="12">
        <v>21525.03</v>
      </c>
      <c r="F87" s="13">
        <v>0</v>
      </c>
      <c r="G87" s="14">
        <v>0</v>
      </c>
      <c r="H87" s="15">
        <v>21525.03</v>
      </c>
    </row>
    <row r="88" spans="1:8" ht="15.5" customHeight="1" x14ac:dyDescent="0.35">
      <c r="A88" s="21" t="s">
        <v>5</v>
      </c>
      <c r="B88" s="21" t="s">
        <v>85</v>
      </c>
      <c r="C88" s="21" t="s">
        <v>242</v>
      </c>
      <c r="D88" s="11">
        <v>131448.82</v>
      </c>
      <c r="E88" s="12">
        <v>0</v>
      </c>
      <c r="F88" s="13">
        <v>1257196.96</v>
      </c>
      <c r="G88" s="14">
        <v>0</v>
      </c>
      <c r="H88" s="15">
        <v>1257196.96</v>
      </c>
    </row>
    <row r="89" spans="1:8" ht="15.5" customHeight="1" x14ac:dyDescent="0.35">
      <c r="A89" s="21" t="s">
        <v>5</v>
      </c>
      <c r="B89" s="21" t="s">
        <v>86</v>
      </c>
      <c r="C89" s="21" t="s">
        <v>243</v>
      </c>
      <c r="D89" s="11">
        <v>21525.03</v>
      </c>
      <c r="E89" s="12">
        <v>0</v>
      </c>
      <c r="F89" s="13">
        <v>211387.43</v>
      </c>
      <c r="G89" s="14">
        <v>0</v>
      </c>
      <c r="H89" s="15">
        <v>211387.43</v>
      </c>
    </row>
    <row r="90" spans="1:8" ht="15.5" customHeight="1" x14ac:dyDescent="0.35">
      <c r="A90" s="21" t="s">
        <v>7</v>
      </c>
      <c r="B90" s="21" t="s">
        <v>61</v>
      </c>
      <c r="C90" s="21" t="s">
        <v>244</v>
      </c>
      <c r="D90" s="11">
        <v>21525.03</v>
      </c>
      <c r="E90" s="12">
        <v>21525.03</v>
      </c>
      <c r="F90" s="13">
        <v>0</v>
      </c>
      <c r="G90" s="14">
        <v>0</v>
      </c>
      <c r="H90" s="15">
        <v>21525.03</v>
      </c>
    </row>
    <row r="91" spans="1:8" ht="15.5" customHeight="1" x14ac:dyDescent="0.35">
      <c r="A91" s="21" t="s">
        <v>5</v>
      </c>
      <c r="B91" s="21" t="s">
        <v>41</v>
      </c>
      <c r="C91" s="21" t="s">
        <v>245</v>
      </c>
      <c r="D91" s="11">
        <v>213940.92</v>
      </c>
      <c r="E91" s="12">
        <v>0</v>
      </c>
      <c r="F91" s="13">
        <v>1361583.5</v>
      </c>
      <c r="G91" s="14">
        <v>0</v>
      </c>
      <c r="H91" s="15">
        <v>1361583.5</v>
      </c>
    </row>
    <row r="92" spans="1:8" ht="15.5" customHeight="1" x14ac:dyDescent="0.35">
      <c r="A92" s="21" t="s">
        <v>7</v>
      </c>
      <c r="B92" s="21" t="s">
        <v>40</v>
      </c>
      <c r="C92" s="21" t="s">
        <v>87</v>
      </c>
      <c r="D92" s="11">
        <v>21525.03</v>
      </c>
      <c r="E92" s="12">
        <v>21525.03</v>
      </c>
      <c r="F92" s="13">
        <v>0</v>
      </c>
      <c r="G92" s="14">
        <v>0</v>
      </c>
      <c r="H92" s="15">
        <v>21525.03</v>
      </c>
    </row>
    <row r="93" spans="1:8" ht="15.5" customHeight="1" x14ac:dyDescent="0.35">
      <c r="A93" s="21" t="s">
        <v>7</v>
      </c>
      <c r="B93" s="21" t="s">
        <v>69</v>
      </c>
      <c r="C93" s="21" t="s">
        <v>246</v>
      </c>
      <c r="D93" s="11">
        <v>21525.03</v>
      </c>
      <c r="E93" s="12">
        <v>21525.03</v>
      </c>
      <c r="F93" s="13">
        <v>0</v>
      </c>
      <c r="G93" s="14">
        <v>0</v>
      </c>
      <c r="H93" s="15">
        <v>21525.03</v>
      </c>
    </row>
    <row r="94" spans="1:8" ht="15.5" customHeight="1" x14ac:dyDescent="0.35">
      <c r="A94" s="21" t="s">
        <v>5</v>
      </c>
      <c r="B94" s="21" t="s">
        <v>23</v>
      </c>
      <c r="C94" s="22" t="s">
        <v>88</v>
      </c>
      <c r="D94" s="11">
        <v>21525.03</v>
      </c>
      <c r="E94" s="12">
        <v>0</v>
      </c>
      <c r="F94" s="13">
        <v>2384.02</v>
      </c>
      <c r="G94" s="14">
        <v>19141.009999999998</v>
      </c>
      <c r="H94" s="15">
        <v>21525.03</v>
      </c>
    </row>
    <row r="95" spans="1:8" ht="15.5" customHeight="1" x14ac:dyDescent="0.35">
      <c r="A95" s="21" t="s">
        <v>7</v>
      </c>
      <c r="B95" s="21" t="s">
        <v>69</v>
      </c>
      <c r="C95" s="22" t="s">
        <v>89</v>
      </c>
      <c r="D95" s="11">
        <v>27437.49</v>
      </c>
      <c r="E95" s="12">
        <v>27437.49</v>
      </c>
      <c r="F95" s="13">
        <v>0</v>
      </c>
      <c r="G95" s="14">
        <v>0</v>
      </c>
      <c r="H95" s="15">
        <v>27437.49</v>
      </c>
    </row>
    <row r="96" spans="1:8" ht="15.5" customHeight="1" x14ac:dyDescent="0.35">
      <c r="A96" s="21" t="s">
        <v>7</v>
      </c>
      <c r="B96" s="21" t="s">
        <v>71</v>
      </c>
      <c r="C96" s="21" t="s">
        <v>247</v>
      </c>
      <c r="D96" s="11">
        <v>21525.03</v>
      </c>
      <c r="E96" s="12">
        <v>21525.03</v>
      </c>
      <c r="F96" s="13">
        <v>0</v>
      </c>
      <c r="G96" s="14">
        <v>0</v>
      </c>
      <c r="H96" s="15">
        <v>21525.03</v>
      </c>
    </row>
    <row r="97" spans="1:8" ht="15.5" customHeight="1" x14ac:dyDescent="0.35">
      <c r="A97" s="21" t="s">
        <v>7</v>
      </c>
      <c r="B97" s="21" t="s">
        <v>20</v>
      </c>
      <c r="C97" s="21" t="s">
        <v>90</v>
      </c>
      <c r="D97" s="11">
        <v>21525.03</v>
      </c>
      <c r="E97" s="12">
        <v>21525.03</v>
      </c>
      <c r="F97" s="13">
        <v>0</v>
      </c>
      <c r="G97" s="14">
        <v>0</v>
      </c>
      <c r="H97" s="15">
        <v>21525.03</v>
      </c>
    </row>
    <row r="98" spans="1:8" ht="15.5" customHeight="1" x14ac:dyDescent="0.35">
      <c r="A98" s="21" t="s">
        <v>7</v>
      </c>
      <c r="B98" s="21" t="s">
        <v>50</v>
      </c>
      <c r="C98" s="21" t="s">
        <v>91</v>
      </c>
      <c r="D98" s="11">
        <v>21525.03</v>
      </c>
      <c r="E98" s="12">
        <v>21525.03</v>
      </c>
      <c r="F98" s="13">
        <v>0</v>
      </c>
      <c r="G98" s="14">
        <v>0</v>
      </c>
      <c r="H98" s="15">
        <v>21525.03</v>
      </c>
    </row>
    <row r="99" spans="1:8" ht="15.5" customHeight="1" x14ac:dyDescent="0.35">
      <c r="A99" s="21" t="s">
        <v>7</v>
      </c>
      <c r="B99" s="21" t="s">
        <v>20</v>
      </c>
      <c r="C99" s="21" t="s">
        <v>92</v>
      </c>
      <c r="D99" s="11">
        <v>21525.03</v>
      </c>
      <c r="E99" s="12">
        <v>21525.03</v>
      </c>
      <c r="F99" s="13">
        <v>0</v>
      </c>
      <c r="G99" s="14">
        <v>0</v>
      </c>
      <c r="H99" s="15">
        <v>21525.03</v>
      </c>
    </row>
    <row r="100" spans="1:8" ht="15.5" customHeight="1" x14ac:dyDescent="0.35">
      <c r="A100" s="21" t="s">
        <v>7</v>
      </c>
      <c r="B100" s="21" t="s">
        <v>22</v>
      </c>
      <c r="C100" s="21" t="s">
        <v>93</v>
      </c>
      <c r="D100" s="11">
        <v>21525.03</v>
      </c>
      <c r="E100" s="12">
        <v>21525.03</v>
      </c>
      <c r="F100" s="13">
        <v>0</v>
      </c>
      <c r="G100" s="14">
        <v>0</v>
      </c>
      <c r="H100" s="15">
        <v>21525.03</v>
      </c>
    </row>
    <row r="101" spans="1:8" ht="15.5" customHeight="1" x14ac:dyDescent="0.35">
      <c r="A101" s="21" t="s">
        <v>7</v>
      </c>
      <c r="B101" s="21" t="s">
        <v>20</v>
      </c>
      <c r="C101" s="21" t="s">
        <v>248</v>
      </c>
      <c r="D101" s="11">
        <v>21525.03</v>
      </c>
      <c r="E101" s="12">
        <v>21525.03</v>
      </c>
      <c r="F101" s="13">
        <v>0</v>
      </c>
      <c r="G101" s="14">
        <v>0</v>
      </c>
      <c r="H101" s="15">
        <v>21525.03</v>
      </c>
    </row>
    <row r="102" spans="1:8" ht="15.5" customHeight="1" x14ac:dyDescent="0.35">
      <c r="A102" s="21" t="s">
        <v>7</v>
      </c>
      <c r="B102" s="21" t="s">
        <v>30</v>
      </c>
      <c r="C102" s="21" t="s">
        <v>249</v>
      </c>
      <c r="D102" s="11">
        <v>21525.03</v>
      </c>
      <c r="E102" s="12">
        <v>21525.03</v>
      </c>
      <c r="F102" s="13">
        <v>0</v>
      </c>
      <c r="G102" s="14">
        <v>0</v>
      </c>
      <c r="H102" s="15">
        <v>21525.03</v>
      </c>
    </row>
    <row r="103" spans="1:8" ht="15.5" customHeight="1" x14ac:dyDescent="0.35">
      <c r="A103" s="21" t="s">
        <v>7</v>
      </c>
      <c r="B103" s="21" t="s">
        <v>69</v>
      </c>
      <c r="C103" s="21" t="s">
        <v>250</v>
      </c>
      <c r="D103" s="11">
        <v>21525.03</v>
      </c>
      <c r="E103" s="12">
        <v>21525.03</v>
      </c>
      <c r="F103" s="13">
        <v>0</v>
      </c>
      <c r="G103" s="14">
        <v>0</v>
      </c>
      <c r="H103" s="15">
        <v>21525.03</v>
      </c>
    </row>
    <row r="104" spans="1:8" ht="15.5" customHeight="1" x14ac:dyDescent="0.35">
      <c r="A104" s="21" t="s">
        <v>5</v>
      </c>
      <c r="B104" s="21" t="s">
        <v>20</v>
      </c>
      <c r="C104" s="21" t="s">
        <v>94</v>
      </c>
      <c r="D104" s="11">
        <v>21525.03</v>
      </c>
      <c r="E104" s="12">
        <v>0</v>
      </c>
      <c r="F104" s="13">
        <v>29197.02</v>
      </c>
      <c r="G104" s="14">
        <v>0</v>
      </c>
      <c r="H104" s="15">
        <v>29197.02</v>
      </c>
    </row>
    <row r="105" spans="1:8" ht="15.5" customHeight="1" x14ac:dyDescent="0.35">
      <c r="A105" s="21" t="s">
        <v>7</v>
      </c>
      <c r="B105" s="21" t="s">
        <v>6</v>
      </c>
      <c r="C105" s="21" t="s">
        <v>251</v>
      </c>
      <c r="D105" s="11">
        <v>21525.03</v>
      </c>
      <c r="E105" s="12">
        <v>21525.03</v>
      </c>
      <c r="F105" s="13">
        <v>0</v>
      </c>
      <c r="G105" s="14">
        <v>0</v>
      </c>
      <c r="H105" s="15">
        <v>21525.03</v>
      </c>
    </row>
    <row r="106" spans="1:8" ht="15.5" customHeight="1" x14ac:dyDescent="0.35">
      <c r="A106" s="21" t="s">
        <v>7</v>
      </c>
      <c r="B106" s="21" t="s">
        <v>22</v>
      </c>
      <c r="C106" s="21" t="s">
        <v>252</v>
      </c>
      <c r="D106" s="11">
        <v>21525.03</v>
      </c>
      <c r="E106" s="12">
        <v>21525.03</v>
      </c>
      <c r="F106" s="13">
        <v>0</v>
      </c>
      <c r="G106" s="14">
        <v>0</v>
      </c>
      <c r="H106" s="15">
        <v>21525.03</v>
      </c>
    </row>
    <row r="107" spans="1:8" ht="15.5" customHeight="1" x14ac:dyDescent="0.35">
      <c r="A107" s="21" t="s">
        <v>7</v>
      </c>
      <c r="B107" s="21" t="s">
        <v>69</v>
      </c>
      <c r="C107" s="21" t="s">
        <v>95</v>
      </c>
      <c r="D107" s="11">
        <v>21525.03</v>
      </c>
      <c r="E107" s="12">
        <v>21525.03</v>
      </c>
      <c r="F107" s="13">
        <v>0</v>
      </c>
      <c r="G107" s="14">
        <v>0</v>
      </c>
      <c r="H107" s="15">
        <v>21525.03</v>
      </c>
    </row>
    <row r="108" spans="1:8" ht="15.5" customHeight="1" x14ac:dyDescent="0.35">
      <c r="A108" s="21" t="s">
        <v>5</v>
      </c>
      <c r="B108" s="21" t="s">
        <v>85</v>
      </c>
      <c r="C108" s="21" t="s">
        <v>96</v>
      </c>
      <c r="D108" s="11">
        <v>120794.09</v>
      </c>
      <c r="E108" s="12">
        <v>0</v>
      </c>
      <c r="F108" s="13">
        <v>72227.62</v>
      </c>
      <c r="G108" s="14">
        <v>48566.47</v>
      </c>
      <c r="H108" s="15">
        <v>120794.09</v>
      </c>
    </row>
    <row r="109" spans="1:8" ht="15.5" customHeight="1" x14ac:dyDescent="0.35">
      <c r="A109" s="21" t="s">
        <v>5</v>
      </c>
      <c r="B109" s="21" t="s">
        <v>40</v>
      </c>
      <c r="C109" s="22" t="s">
        <v>97</v>
      </c>
      <c r="D109" s="11">
        <v>2185764.71</v>
      </c>
      <c r="E109" s="12">
        <v>0</v>
      </c>
      <c r="F109" s="13">
        <v>9104310.9299999997</v>
      </c>
      <c r="G109" s="14">
        <v>0</v>
      </c>
      <c r="H109" s="15">
        <v>9104310.9299999997</v>
      </c>
    </row>
    <row r="110" spans="1:8" ht="15.5" customHeight="1" x14ac:dyDescent="0.35">
      <c r="A110" s="21" t="s">
        <v>5</v>
      </c>
      <c r="B110" s="21" t="s">
        <v>40</v>
      </c>
      <c r="C110" s="21" t="s">
        <v>253</v>
      </c>
      <c r="D110" s="11">
        <v>686293.84</v>
      </c>
      <c r="E110" s="12">
        <v>0</v>
      </c>
      <c r="F110" s="13">
        <v>2858602.52</v>
      </c>
      <c r="G110" s="14">
        <v>0</v>
      </c>
      <c r="H110" s="15">
        <v>2858602.52</v>
      </c>
    </row>
    <row r="111" spans="1:8" ht="15.5" customHeight="1" x14ac:dyDescent="0.35">
      <c r="A111" s="21" t="s">
        <v>7</v>
      </c>
      <c r="B111" s="21" t="s">
        <v>40</v>
      </c>
      <c r="C111" s="21" t="s">
        <v>100</v>
      </c>
      <c r="D111" s="11">
        <v>21525.03</v>
      </c>
      <c r="E111" s="12">
        <v>21525.03</v>
      </c>
      <c r="F111" s="13">
        <v>0</v>
      </c>
      <c r="G111" s="14">
        <v>0</v>
      </c>
      <c r="H111" s="15">
        <v>21525.03</v>
      </c>
    </row>
    <row r="112" spans="1:8" ht="15.5" customHeight="1" x14ac:dyDescent="0.35">
      <c r="A112" s="21" t="s">
        <v>5</v>
      </c>
      <c r="B112" s="21" t="s">
        <v>40</v>
      </c>
      <c r="C112" s="21" t="s">
        <v>102</v>
      </c>
      <c r="D112" s="11">
        <v>551954.77</v>
      </c>
      <c r="E112" s="12">
        <v>0</v>
      </c>
      <c r="F112" s="13">
        <v>422905.44</v>
      </c>
      <c r="G112" s="14">
        <v>129049.33</v>
      </c>
      <c r="H112" s="15">
        <v>551954.77</v>
      </c>
    </row>
    <row r="113" spans="1:8" ht="15.5" customHeight="1" x14ac:dyDescent="0.35">
      <c r="A113" s="21" t="s">
        <v>5</v>
      </c>
      <c r="B113" s="21" t="s">
        <v>40</v>
      </c>
      <c r="C113" s="21" t="s">
        <v>98</v>
      </c>
      <c r="D113" s="11">
        <v>1511019.96</v>
      </c>
      <c r="E113" s="12">
        <v>0</v>
      </c>
      <c r="F113" s="13">
        <v>2940873.98</v>
      </c>
      <c r="G113" s="14">
        <v>0</v>
      </c>
      <c r="H113" s="15">
        <v>2940873.98</v>
      </c>
    </row>
    <row r="114" spans="1:8" ht="15.5" customHeight="1" x14ac:dyDescent="0.35">
      <c r="A114" s="21" t="s">
        <v>5</v>
      </c>
      <c r="B114" s="21" t="s">
        <v>40</v>
      </c>
      <c r="C114" s="21" t="s">
        <v>99</v>
      </c>
      <c r="D114" s="11">
        <v>565786.61</v>
      </c>
      <c r="E114" s="12">
        <v>0</v>
      </c>
      <c r="F114" s="13">
        <v>1397371.64</v>
      </c>
      <c r="G114" s="14">
        <v>0</v>
      </c>
      <c r="H114" s="15">
        <v>1397371.64</v>
      </c>
    </row>
    <row r="115" spans="1:8" ht="15.5" customHeight="1" x14ac:dyDescent="0.35">
      <c r="A115" s="21" t="s">
        <v>5</v>
      </c>
      <c r="B115" s="21" t="s">
        <v>18</v>
      </c>
      <c r="C115" s="21" t="s">
        <v>101</v>
      </c>
      <c r="D115" s="11">
        <v>149475.19</v>
      </c>
      <c r="E115" s="12">
        <v>0</v>
      </c>
      <c r="F115" s="13">
        <v>290921.17</v>
      </c>
      <c r="G115" s="14">
        <v>0</v>
      </c>
      <c r="H115" s="15">
        <v>290921.17</v>
      </c>
    </row>
    <row r="116" spans="1:8" ht="15.5" customHeight="1" x14ac:dyDescent="0.35">
      <c r="A116" s="21" t="s">
        <v>7</v>
      </c>
      <c r="B116" s="21" t="s">
        <v>18</v>
      </c>
      <c r="C116" s="21" t="s">
        <v>254</v>
      </c>
      <c r="D116" s="11">
        <v>21525.03</v>
      </c>
      <c r="E116" s="12">
        <v>21525.03</v>
      </c>
      <c r="F116" s="13">
        <v>0</v>
      </c>
      <c r="G116" s="14">
        <v>0</v>
      </c>
      <c r="H116" s="15">
        <v>21525.03</v>
      </c>
    </row>
    <row r="117" spans="1:8" ht="15.5" customHeight="1" x14ac:dyDescent="0.35">
      <c r="A117" s="21" t="s">
        <v>5</v>
      </c>
      <c r="B117" s="21" t="s">
        <v>40</v>
      </c>
      <c r="C117" s="21" t="s">
        <v>103</v>
      </c>
      <c r="D117" s="11">
        <v>84215.23</v>
      </c>
      <c r="E117" s="12">
        <v>0</v>
      </c>
      <c r="F117" s="13">
        <v>370716.34</v>
      </c>
      <c r="G117" s="14">
        <v>0</v>
      </c>
      <c r="H117" s="15">
        <v>370716.34</v>
      </c>
    </row>
    <row r="118" spans="1:8" ht="15.5" customHeight="1" x14ac:dyDescent="0.35">
      <c r="A118" s="21" t="s">
        <v>5</v>
      </c>
      <c r="B118" s="21" t="s">
        <v>40</v>
      </c>
      <c r="C118" s="21" t="s">
        <v>104</v>
      </c>
      <c r="D118" s="11">
        <v>400001.82</v>
      </c>
      <c r="E118" s="12">
        <v>0</v>
      </c>
      <c r="F118" s="13">
        <v>102476.11</v>
      </c>
      <c r="G118" s="14">
        <v>297525.71000000002</v>
      </c>
      <c r="H118" s="15">
        <v>400001.82</v>
      </c>
    </row>
    <row r="119" spans="1:8" ht="15.5" customHeight="1" x14ac:dyDescent="0.35">
      <c r="A119" s="21" t="s">
        <v>5</v>
      </c>
      <c r="B119" s="21" t="s">
        <v>40</v>
      </c>
      <c r="C119" s="21" t="s">
        <v>105</v>
      </c>
      <c r="D119" s="11">
        <v>343420.52</v>
      </c>
      <c r="E119" s="12">
        <v>0</v>
      </c>
      <c r="F119" s="13">
        <v>175537.68</v>
      </c>
      <c r="G119" s="14">
        <v>167882.84</v>
      </c>
      <c r="H119" s="15">
        <v>343420.52</v>
      </c>
    </row>
    <row r="120" spans="1:8" ht="15.5" customHeight="1" x14ac:dyDescent="0.35">
      <c r="A120" s="21" t="s">
        <v>5</v>
      </c>
      <c r="B120" s="21" t="s">
        <v>9</v>
      </c>
      <c r="C120" s="21" t="s">
        <v>255</v>
      </c>
      <c r="D120" s="11">
        <v>21525.03</v>
      </c>
      <c r="E120" s="12">
        <v>0</v>
      </c>
      <c r="F120" s="13">
        <v>131089.20000000001</v>
      </c>
      <c r="G120" s="14">
        <v>0</v>
      </c>
      <c r="H120" s="15">
        <v>131089.20000000001</v>
      </c>
    </row>
    <row r="121" spans="1:8" ht="15.5" customHeight="1" x14ac:dyDescent="0.35">
      <c r="A121" s="21" t="s">
        <v>7</v>
      </c>
      <c r="B121" s="21" t="s">
        <v>16</v>
      </c>
      <c r="C121" s="21" t="s">
        <v>106</v>
      </c>
      <c r="D121" s="11">
        <v>21525.03</v>
      </c>
      <c r="E121" s="12">
        <v>21525.03</v>
      </c>
      <c r="F121" s="13">
        <v>0</v>
      </c>
      <c r="G121" s="14">
        <v>0</v>
      </c>
      <c r="H121" s="15">
        <v>21525.03</v>
      </c>
    </row>
    <row r="122" spans="1:8" ht="15.5" customHeight="1" x14ac:dyDescent="0.35">
      <c r="A122" s="21" t="s">
        <v>7</v>
      </c>
      <c r="B122" s="21" t="s">
        <v>22</v>
      </c>
      <c r="C122" s="21" t="s">
        <v>256</v>
      </c>
      <c r="D122" s="11">
        <v>21525.03</v>
      </c>
      <c r="E122" s="12">
        <v>21525.03</v>
      </c>
      <c r="F122" s="13">
        <v>0</v>
      </c>
      <c r="G122" s="14">
        <v>0</v>
      </c>
      <c r="H122" s="15">
        <v>21525.03</v>
      </c>
    </row>
    <row r="123" spans="1:8" ht="15.5" customHeight="1" x14ac:dyDescent="0.35">
      <c r="A123" s="21" t="s">
        <v>5</v>
      </c>
      <c r="B123" s="21" t="s">
        <v>71</v>
      </c>
      <c r="C123" s="21" t="s">
        <v>107</v>
      </c>
      <c r="D123" s="11">
        <v>93480.61</v>
      </c>
      <c r="E123" s="12">
        <v>0</v>
      </c>
      <c r="F123" s="13">
        <v>444007.7</v>
      </c>
      <c r="G123" s="14">
        <v>0</v>
      </c>
      <c r="H123" s="15">
        <v>444007.7</v>
      </c>
    </row>
    <row r="124" spans="1:8" ht="15.5" customHeight="1" x14ac:dyDescent="0.35">
      <c r="A124" s="21" t="s">
        <v>7</v>
      </c>
      <c r="B124" s="21" t="s">
        <v>71</v>
      </c>
      <c r="C124" s="21" t="s">
        <v>257</v>
      </c>
      <c r="D124" s="11">
        <v>180369.65</v>
      </c>
      <c r="E124" s="12">
        <v>180369.65</v>
      </c>
      <c r="F124" s="13">
        <v>0</v>
      </c>
      <c r="G124" s="14">
        <v>0</v>
      </c>
      <c r="H124" s="15">
        <v>180369.65</v>
      </c>
    </row>
    <row r="125" spans="1:8" ht="15.5" customHeight="1" x14ac:dyDescent="0.35">
      <c r="A125" s="21" t="s">
        <v>7</v>
      </c>
      <c r="B125" s="21" t="s">
        <v>22</v>
      </c>
      <c r="C125" s="21" t="s">
        <v>258</v>
      </c>
      <c r="D125" s="11">
        <v>21525.03</v>
      </c>
      <c r="E125" s="12">
        <v>21525.03</v>
      </c>
      <c r="F125" s="13">
        <v>0</v>
      </c>
      <c r="G125" s="14">
        <v>0</v>
      </c>
      <c r="H125" s="15">
        <v>21525.03</v>
      </c>
    </row>
    <row r="126" spans="1:8" ht="15.5" customHeight="1" x14ac:dyDescent="0.35">
      <c r="A126" s="21" t="s">
        <v>7</v>
      </c>
      <c r="B126" s="21" t="s">
        <v>20</v>
      </c>
      <c r="C126" s="21" t="s">
        <v>108</v>
      </c>
      <c r="D126" s="11">
        <v>21525.03</v>
      </c>
      <c r="E126" s="12">
        <v>21525.03</v>
      </c>
      <c r="F126" s="13">
        <v>0</v>
      </c>
      <c r="G126" s="14">
        <v>0</v>
      </c>
      <c r="H126" s="15">
        <v>21525.03</v>
      </c>
    </row>
    <row r="127" spans="1:8" ht="15.5" customHeight="1" x14ac:dyDescent="0.35">
      <c r="A127" s="21" t="s">
        <v>7</v>
      </c>
      <c r="B127" s="21" t="s">
        <v>30</v>
      </c>
      <c r="C127" s="21" t="s">
        <v>109</v>
      </c>
      <c r="D127" s="11">
        <v>21525.03</v>
      </c>
      <c r="E127" s="12">
        <v>21525.03</v>
      </c>
      <c r="F127" s="13">
        <v>0</v>
      </c>
      <c r="G127" s="14">
        <v>0</v>
      </c>
      <c r="H127" s="15">
        <v>21525.03</v>
      </c>
    </row>
    <row r="128" spans="1:8" ht="15.5" customHeight="1" x14ac:dyDescent="0.35">
      <c r="A128" s="21" t="s">
        <v>5</v>
      </c>
      <c r="B128" s="21" t="s">
        <v>23</v>
      </c>
      <c r="C128" s="21" t="s">
        <v>259</v>
      </c>
      <c r="D128" s="11">
        <v>25207.919999999998</v>
      </c>
      <c r="E128" s="12">
        <v>0</v>
      </c>
      <c r="F128" s="13">
        <v>91924.96</v>
      </c>
      <c r="G128" s="14">
        <v>0</v>
      </c>
      <c r="H128" s="15">
        <v>91924.96</v>
      </c>
    </row>
    <row r="129" spans="1:8" ht="15.5" customHeight="1" x14ac:dyDescent="0.35">
      <c r="A129" s="21" t="s">
        <v>5</v>
      </c>
      <c r="B129" s="21" t="s">
        <v>40</v>
      </c>
      <c r="C129" s="22" t="s">
        <v>260</v>
      </c>
      <c r="D129" s="11">
        <v>21525.03</v>
      </c>
      <c r="E129" s="12">
        <v>0</v>
      </c>
      <c r="F129" s="13">
        <v>12998.02</v>
      </c>
      <c r="G129" s="14">
        <v>8527.01</v>
      </c>
      <c r="H129" s="15">
        <v>21525.03</v>
      </c>
    </row>
    <row r="130" spans="1:8" ht="15.5" customHeight="1" x14ac:dyDescent="0.35">
      <c r="A130" s="21" t="s">
        <v>7</v>
      </c>
      <c r="B130" s="21" t="s">
        <v>67</v>
      </c>
      <c r="C130" s="21" t="s">
        <v>261</v>
      </c>
      <c r="D130" s="11">
        <v>21525.03</v>
      </c>
      <c r="E130" s="12">
        <v>21525.03</v>
      </c>
      <c r="F130" s="13">
        <v>0</v>
      </c>
      <c r="G130" s="14">
        <v>0</v>
      </c>
      <c r="H130" s="15">
        <v>21525.03</v>
      </c>
    </row>
    <row r="131" spans="1:8" ht="15.5" customHeight="1" x14ac:dyDescent="0.35">
      <c r="A131" s="21" t="s">
        <v>5</v>
      </c>
      <c r="B131" s="21" t="s">
        <v>23</v>
      </c>
      <c r="C131" s="21" t="s">
        <v>262</v>
      </c>
      <c r="D131" s="11">
        <v>727486.95</v>
      </c>
      <c r="E131" s="12">
        <v>0</v>
      </c>
      <c r="F131" s="13">
        <v>8547821.0299999993</v>
      </c>
      <c r="G131" s="14">
        <v>0</v>
      </c>
      <c r="H131" s="15">
        <v>8547821.0299999993</v>
      </c>
    </row>
    <row r="132" spans="1:8" ht="15.5" customHeight="1" x14ac:dyDescent="0.35">
      <c r="A132" s="21" t="s">
        <v>7</v>
      </c>
      <c r="B132" s="21" t="s">
        <v>16</v>
      </c>
      <c r="C132" s="21" t="s">
        <v>263</v>
      </c>
      <c r="D132" s="11">
        <v>21525.03</v>
      </c>
      <c r="E132" s="12">
        <v>21525.03</v>
      </c>
      <c r="F132" s="13">
        <v>0</v>
      </c>
      <c r="G132" s="14">
        <v>0</v>
      </c>
      <c r="H132" s="15">
        <v>21525.03</v>
      </c>
    </row>
    <row r="133" spans="1:8" ht="15.5" customHeight="1" x14ac:dyDescent="0.35">
      <c r="A133" s="21" t="s">
        <v>5</v>
      </c>
      <c r="B133" s="21" t="s">
        <v>85</v>
      </c>
      <c r="C133" s="21" t="s">
        <v>110</v>
      </c>
      <c r="D133" s="11">
        <v>51773.120000000003</v>
      </c>
      <c r="E133" s="12">
        <v>0</v>
      </c>
      <c r="F133" s="13">
        <v>202822.43</v>
      </c>
      <c r="G133" s="14">
        <v>0</v>
      </c>
      <c r="H133" s="15">
        <v>202822.43</v>
      </c>
    </row>
    <row r="134" spans="1:8" ht="15.5" customHeight="1" x14ac:dyDescent="0.35">
      <c r="A134" s="21" t="s">
        <v>7</v>
      </c>
      <c r="B134" s="21" t="s">
        <v>71</v>
      </c>
      <c r="C134" s="21" t="s">
        <v>264</v>
      </c>
      <c r="D134" s="11">
        <v>21525.03</v>
      </c>
      <c r="E134" s="12">
        <v>21525.03</v>
      </c>
      <c r="F134" s="13">
        <v>0</v>
      </c>
      <c r="G134" s="14">
        <v>0</v>
      </c>
      <c r="H134" s="15">
        <v>21525.03</v>
      </c>
    </row>
    <row r="135" spans="1:8" ht="15.5" customHeight="1" x14ac:dyDescent="0.35">
      <c r="A135" s="21" t="s">
        <v>7</v>
      </c>
      <c r="B135" s="21" t="s">
        <v>23</v>
      </c>
      <c r="C135" s="21" t="s">
        <v>111</v>
      </c>
      <c r="D135" s="11">
        <v>21525.03</v>
      </c>
      <c r="E135" s="12">
        <v>21525.03</v>
      </c>
      <c r="F135" s="13">
        <v>0</v>
      </c>
      <c r="G135" s="14">
        <v>0</v>
      </c>
      <c r="H135" s="15">
        <v>21525.03</v>
      </c>
    </row>
    <row r="136" spans="1:8" ht="15.5" customHeight="1" x14ac:dyDescent="0.35">
      <c r="A136" s="21" t="s">
        <v>7</v>
      </c>
      <c r="B136" s="21" t="s">
        <v>43</v>
      </c>
      <c r="C136" s="21" t="s">
        <v>112</v>
      </c>
      <c r="D136" s="11">
        <v>21525.03</v>
      </c>
      <c r="E136" s="12">
        <v>21525.03</v>
      </c>
      <c r="F136" s="13">
        <v>0</v>
      </c>
      <c r="G136" s="14">
        <v>0</v>
      </c>
      <c r="H136" s="15">
        <v>21525.03</v>
      </c>
    </row>
    <row r="137" spans="1:8" ht="15.5" customHeight="1" x14ac:dyDescent="0.35">
      <c r="A137" s="21" t="s">
        <v>5</v>
      </c>
      <c r="B137" s="21" t="s">
        <v>86</v>
      </c>
      <c r="C137" s="21" t="s">
        <v>113</v>
      </c>
      <c r="D137" s="11">
        <v>45905.9</v>
      </c>
      <c r="E137" s="12">
        <v>0</v>
      </c>
      <c r="F137" s="13">
        <v>307620.21999999997</v>
      </c>
      <c r="G137" s="14">
        <v>0</v>
      </c>
      <c r="H137" s="15">
        <v>307620.21999999997</v>
      </c>
    </row>
    <row r="138" spans="1:8" ht="15.5" customHeight="1" x14ac:dyDescent="0.35">
      <c r="A138" s="21" t="s">
        <v>5</v>
      </c>
      <c r="B138" s="21" t="s">
        <v>81</v>
      </c>
      <c r="C138" s="21" t="s">
        <v>265</v>
      </c>
      <c r="D138" s="11">
        <v>53582.87</v>
      </c>
      <c r="E138" s="12">
        <v>0</v>
      </c>
      <c r="F138" s="13">
        <v>348952.46</v>
      </c>
      <c r="G138" s="14">
        <v>0</v>
      </c>
      <c r="H138" s="15">
        <v>348952.46</v>
      </c>
    </row>
    <row r="139" spans="1:8" ht="15.5" customHeight="1" x14ac:dyDescent="0.35">
      <c r="A139" s="21" t="s">
        <v>7</v>
      </c>
      <c r="B139" s="21" t="s">
        <v>67</v>
      </c>
      <c r="C139" s="21" t="s">
        <v>114</v>
      </c>
      <c r="D139" s="11">
        <v>21525.03</v>
      </c>
      <c r="E139" s="12">
        <v>21525.03</v>
      </c>
      <c r="F139" s="13">
        <v>0</v>
      </c>
      <c r="G139" s="14">
        <v>0</v>
      </c>
      <c r="H139" s="15">
        <v>21525.03</v>
      </c>
    </row>
    <row r="140" spans="1:8" ht="15.5" customHeight="1" x14ac:dyDescent="0.35">
      <c r="A140" s="21" t="s">
        <v>7</v>
      </c>
      <c r="B140" s="21" t="s">
        <v>30</v>
      </c>
      <c r="C140" s="21" t="s">
        <v>115</v>
      </c>
      <c r="D140" s="11">
        <v>21525.03</v>
      </c>
      <c r="E140" s="12">
        <v>21525.03</v>
      </c>
      <c r="F140" s="13">
        <v>0</v>
      </c>
      <c r="G140" s="14">
        <v>0</v>
      </c>
      <c r="H140" s="15">
        <v>21525.03</v>
      </c>
    </row>
    <row r="141" spans="1:8" ht="15.5" customHeight="1" x14ac:dyDescent="0.35">
      <c r="A141" s="21" t="s">
        <v>7</v>
      </c>
      <c r="B141" s="21" t="s">
        <v>16</v>
      </c>
      <c r="C141" s="21" t="s">
        <v>266</v>
      </c>
      <c r="D141" s="11">
        <v>21525.03</v>
      </c>
      <c r="E141" s="12">
        <v>21525.03</v>
      </c>
      <c r="F141" s="13">
        <v>0</v>
      </c>
      <c r="G141" s="14">
        <v>0</v>
      </c>
      <c r="H141" s="15">
        <v>21525.03</v>
      </c>
    </row>
    <row r="142" spans="1:8" ht="15.5" customHeight="1" x14ac:dyDescent="0.35">
      <c r="A142" s="21" t="s">
        <v>5</v>
      </c>
      <c r="B142" s="21" t="s">
        <v>50</v>
      </c>
      <c r="C142" s="21" t="s">
        <v>116</v>
      </c>
      <c r="D142" s="11">
        <v>21525.03</v>
      </c>
      <c r="E142" s="12">
        <v>0</v>
      </c>
      <c r="F142" s="13">
        <v>201228.49</v>
      </c>
      <c r="G142" s="14">
        <v>0</v>
      </c>
      <c r="H142" s="15">
        <v>201228.49</v>
      </c>
    </row>
    <row r="143" spans="1:8" ht="15.5" customHeight="1" x14ac:dyDescent="0.35">
      <c r="A143" s="21" t="s">
        <v>7</v>
      </c>
      <c r="B143" s="21" t="s">
        <v>40</v>
      </c>
      <c r="C143" s="21" t="s">
        <v>117</v>
      </c>
      <c r="D143" s="11">
        <v>21525.03</v>
      </c>
      <c r="E143" s="12">
        <v>21525.03</v>
      </c>
      <c r="F143" s="13">
        <v>0</v>
      </c>
      <c r="G143" s="14">
        <v>0</v>
      </c>
      <c r="H143" s="15">
        <v>21525.03</v>
      </c>
    </row>
    <row r="144" spans="1:8" ht="15.5" customHeight="1" x14ac:dyDescent="0.35">
      <c r="A144" s="21" t="s">
        <v>7</v>
      </c>
      <c r="B144" s="21" t="s">
        <v>43</v>
      </c>
      <c r="C144" s="21" t="s">
        <v>118</v>
      </c>
      <c r="D144" s="11">
        <v>21525.03</v>
      </c>
      <c r="E144" s="12">
        <v>21525.03</v>
      </c>
      <c r="F144" s="13">
        <v>0</v>
      </c>
      <c r="G144" s="14">
        <v>0</v>
      </c>
      <c r="H144" s="15">
        <v>21525.03</v>
      </c>
    </row>
    <row r="145" spans="1:8" ht="15.5" customHeight="1" x14ac:dyDescent="0.35">
      <c r="A145" s="21" t="s">
        <v>7</v>
      </c>
      <c r="B145" s="21" t="s">
        <v>23</v>
      </c>
      <c r="C145" s="21" t="s">
        <v>119</v>
      </c>
      <c r="D145" s="11">
        <v>21525.03</v>
      </c>
      <c r="E145" s="12">
        <v>21525.03</v>
      </c>
      <c r="F145" s="13">
        <v>0</v>
      </c>
      <c r="G145" s="14">
        <v>0</v>
      </c>
      <c r="H145" s="15">
        <v>21525.03</v>
      </c>
    </row>
    <row r="146" spans="1:8" ht="15.5" customHeight="1" x14ac:dyDescent="0.35">
      <c r="A146" s="21" t="s">
        <v>5</v>
      </c>
      <c r="B146" s="21" t="s">
        <v>23</v>
      </c>
      <c r="C146" s="21" t="s">
        <v>120</v>
      </c>
      <c r="D146" s="11">
        <v>337560.87</v>
      </c>
      <c r="E146" s="12">
        <v>0</v>
      </c>
      <c r="F146" s="13">
        <v>2503303.27</v>
      </c>
      <c r="G146" s="14">
        <v>0</v>
      </c>
      <c r="H146" s="15">
        <v>2503303.27</v>
      </c>
    </row>
    <row r="147" spans="1:8" ht="15.5" customHeight="1" x14ac:dyDescent="0.35">
      <c r="A147" s="21" t="s">
        <v>5</v>
      </c>
      <c r="B147" s="21" t="s">
        <v>23</v>
      </c>
      <c r="C147" s="21" t="s">
        <v>267</v>
      </c>
      <c r="D147" s="11">
        <v>50566.57</v>
      </c>
      <c r="E147" s="12">
        <v>0</v>
      </c>
      <c r="F147" s="13">
        <v>938245.71</v>
      </c>
      <c r="G147" s="14">
        <v>0</v>
      </c>
      <c r="H147" s="15">
        <v>938245.71</v>
      </c>
    </row>
    <row r="148" spans="1:8" ht="15.5" customHeight="1" x14ac:dyDescent="0.35">
      <c r="A148" s="21" t="s">
        <v>5</v>
      </c>
      <c r="B148" s="21" t="s">
        <v>23</v>
      </c>
      <c r="C148" s="21" t="s">
        <v>121</v>
      </c>
      <c r="D148" s="11">
        <v>270828.08</v>
      </c>
      <c r="E148" s="12">
        <v>0</v>
      </c>
      <c r="F148" s="13">
        <v>492088.95</v>
      </c>
      <c r="G148" s="14">
        <v>0</v>
      </c>
      <c r="H148" s="15">
        <v>492088.95</v>
      </c>
    </row>
    <row r="149" spans="1:8" ht="15.5" customHeight="1" x14ac:dyDescent="0.35">
      <c r="A149" s="21" t="s">
        <v>5</v>
      </c>
      <c r="B149" s="21" t="s">
        <v>23</v>
      </c>
      <c r="C149" s="21" t="s">
        <v>268</v>
      </c>
      <c r="D149" s="11">
        <v>21525.03</v>
      </c>
      <c r="E149" s="12">
        <v>0</v>
      </c>
      <c r="F149" s="13">
        <v>54207.07</v>
      </c>
      <c r="G149" s="14">
        <v>0</v>
      </c>
      <c r="H149" s="15">
        <v>54207.07</v>
      </c>
    </row>
    <row r="150" spans="1:8" ht="15.5" customHeight="1" x14ac:dyDescent="0.35">
      <c r="A150" s="21" t="s">
        <v>5</v>
      </c>
      <c r="B150" s="21" t="s">
        <v>23</v>
      </c>
      <c r="C150" s="21" t="s">
        <v>122</v>
      </c>
      <c r="D150" s="11">
        <v>60304.04</v>
      </c>
      <c r="E150" s="12">
        <v>0</v>
      </c>
      <c r="F150" s="13">
        <v>128895.12</v>
      </c>
      <c r="G150" s="14">
        <v>0</v>
      </c>
      <c r="H150" s="15">
        <v>128895.12</v>
      </c>
    </row>
    <row r="151" spans="1:8" ht="15.5" customHeight="1" x14ac:dyDescent="0.35">
      <c r="A151" s="21" t="s">
        <v>5</v>
      </c>
      <c r="B151" s="21" t="s">
        <v>23</v>
      </c>
      <c r="C151" s="21" t="s">
        <v>123</v>
      </c>
      <c r="D151" s="11">
        <v>165733.38</v>
      </c>
      <c r="E151" s="12">
        <v>0</v>
      </c>
      <c r="F151" s="13">
        <v>191786.58</v>
      </c>
      <c r="G151" s="14">
        <v>0</v>
      </c>
      <c r="H151" s="15">
        <v>191786.58</v>
      </c>
    </row>
    <row r="152" spans="1:8" ht="15.5" customHeight="1" x14ac:dyDescent="0.35">
      <c r="A152" s="21" t="s">
        <v>5</v>
      </c>
      <c r="B152" s="21" t="s">
        <v>23</v>
      </c>
      <c r="C152" s="21" t="s">
        <v>124</v>
      </c>
      <c r="D152" s="11">
        <v>30066.560000000001</v>
      </c>
      <c r="E152" s="12">
        <v>0</v>
      </c>
      <c r="F152" s="13">
        <v>25957.13</v>
      </c>
      <c r="G152" s="14">
        <v>4109.43</v>
      </c>
      <c r="H152" s="15">
        <v>30066.560000000001</v>
      </c>
    </row>
    <row r="153" spans="1:8" ht="15.5" customHeight="1" x14ac:dyDescent="0.35">
      <c r="A153" s="21" t="s">
        <v>5</v>
      </c>
      <c r="B153" s="21" t="s">
        <v>23</v>
      </c>
      <c r="C153" s="21" t="s">
        <v>125</v>
      </c>
      <c r="D153" s="11">
        <v>1114037.8899999999</v>
      </c>
      <c r="E153" s="12">
        <v>0</v>
      </c>
      <c r="F153" s="13">
        <v>2805512.57</v>
      </c>
      <c r="G153" s="14">
        <v>0</v>
      </c>
      <c r="H153" s="15">
        <v>2805512.57</v>
      </c>
    </row>
    <row r="154" spans="1:8" ht="15.5" customHeight="1" x14ac:dyDescent="0.35">
      <c r="A154" s="21" t="s">
        <v>5</v>
      </c>
      <c r="B154" s="21" t="s">
        <v>23</v>
      </c>
      <c r="C154" s="21" t="s">
        <v>126</v>
      </c>
      <c r="D154" s="11">
        <v>21525.03</v>
      </c>
      <c r="E154" s="12">
        <v>0</v>
      </c>
      <c r="F154" s="13">
        <v>32310.799999999999</v>
      </c>
      <c r="G154" s="14">
        <v>0</v>
      </c>
      <c r="H154" s="15">
        <v>32310.799999999999</v>
      </c>
    </row>
    <row r="155" spans="1:8" ht="15.5" customHeight="1" x14ac:dyDescent="0.35">
      <c r="A155" s="21" t="s">
        <v>7</v>
      </c>
      <c r="B155" s="21" t="s">
        <v>20</v>
      </c>
      <c r="C155" s="21" t="s">
        <v>269</v>
      </c>
      <c r="D155" s="11">
        <v>21525.03</v>
      </c>
      <c r="E155" s="12">
        <v>21525.03</v>
      </c>
      <c r="F155" s="13">
        <v>0</v>
      </c>
      <c r="G155" s="14">
        <v>0</v>
      </c>
      <c r="H155" s="15">
        <v>21525.03</v>
      </c>
    </row>
    <row r="156" spans="1:8" ht="15.5" customHeight="1" x14ac:dyDescent="0.35">
      <c r="A156" s="21" t="s">
        <v>5</v>
      </c>
      <c r="B156" s="21" t="s">
        <v>40</v>
      </c>
      <c r="C156" s="21" t="s">
        <v>270</v>
      </c>
      <c r="D156" s="11">
        <v>21525.03</v>
      </c>
      <c r="E156" s="12">
        <v>0</v>
      </c>
      <c r="F156" s="13">
        <v>192709.61</v>
      </c>
      <c r="G156" s="14">
        <v>0</v>
      </c>
      <c r="H156" s="15">
        <v>192709.61</v>
      </c>
    </row>
    <row r="157" spans="1:8" ht="15.5" customHeight="1" x14ac:dyDescent="0.35">
      <c r="A157" s="21" t="s">
        <v>5</v>
      </c>
      <c r="B157" s="21" t="s">
        <v>40</v>
      </c>
      <c r="C157" s="21" t="s">
        <v>271</v>
      </c>
      <c r="D157" s="11">
        <v>111710.7</v>
      </c>
      <c r="E157" s="12">
        <v>0</v>
      </c>
      <c r="F157" s="13">
        <v>656270.19999999995</v>
      </c>
      <c r="G157" s="14">
        <v>0</v>
      </c>
      <c r="H157" s="15">
        <v>656270.19999999995</v>
      </c>
    </row>
    <row r="158" spans="1:8" ht="15.5" customHeight="1" x14ac:dyDescent="0.35">
      <c r="A158" s="21" t="s">
        <v>5</v>
      </c>
      <c r="B158" s="21" t="s">
        <v>40</v>
      </c>
      <c r="C158" s="21" t="s">
        <v>272</v>
      </c>
      <c r="D158" s="11">
        <v>21525.03</v>
      </c>
      <c r="E158" s="12">
        <v>0</v>
      </c>
      <c r="F158" s="13">
        <v>74678.63</v>
      </c>
      <c r="G158" s="14">
        <v>0</v>
      </c>
      <c r="H158" s="15">
        <v>74678.63</v>
      </c>
    </row>
    <row r="159" spans="1:8" ht="15.5" customHeight="1" x14ac:dyDescent="0.35">
      <c r="A159" s="21" t="s">
        <v>7</v>
      </c>
      <c r="B159" s="21" t="s">
        <v>40</v>
      </c>
      <c r="C159" s="21" t="s">
        <v>273</v>
      </c>
      <c r="D159" s="11">
        <v>54574.04</v>
      </c>
      <c r="E159" s="12">
        <v>54574.04</v>
      </c>
      <c r="F159" s="13">
        <v>0</v>
      </c>
      <c r="G159" s="14">
        <v>0</v>
      </c>
      <c r="H159" s="15">
        <v>54574.04</v>
      </c>
    </row>
    <row r="160" spans="1:8" ht="15.5" customHeight="1" x14ac:dyDescent="0.35">
      <c r="A160" s="21" t="s">
        <v>5</v>
      </c>
      <c r="B160" s="21" t="s">
        <v>18</v>
      </c>
      <c r="C160" s="21" t="s">
        <v>274</v>
      </c>
      <c r="D160" s="11">
        <v>32476.75</v>
      </c>
      <c r="E160" s="12">
        <v>0</v>
      </c>
      <c r="F160" s="13">
        <v>190792.13</v>
      </c>
      <c r="G160" s="14">
        <v>0</v>
      </c>
      <c r="H160" s="15">
        <v>190792.13</v>
      </c>
    </row>
    <row r="161" spans="1:8" ht="15.5" customHeight="1" x14ac:dyDescent="0.35">
      <c r="A161" s="21" t="s">
        <v>5</v>
      </c>
      <c r="B161" s="21" t="s">
        <v>40</v>
      </c>
      <c r="C161" s="21" t="s">
        <v>275</v>
      </c>
      <c r="D161" s="11">
        <v>56802.28</v>
      </c>
      <c r="E161" s="12">
        <v>0</v>
      </c>
      <c r="F161" s="13">
        <v>333698.05</v>
      </c>
      <c r="G161" s="14">
        <v>0</v>
      </c>
      <c r="H161" s="15">
        <v>333698.05</v>
      </c>
    </row>
    <row r="162" spans="1:8" ht="15.5" customHeight="1" x14ac:dyDescent="0.35">
      <c r="A162" s="21" t="s">
        <v>5</v>
      </c>
      <c r="B162" s="21" t="s">
        <v>40</v>
      </c>
      <c r="C162" s="21" t="s">
        <v>276</v>
      </c>
      <c r="D162" s="11">
        <v>850563.95</v>
      </c>
      <c r="E162" s="12">
        <v>0</v>
      </c>
      <c r="F162" s="13">
        <v>4996833.68</v>
      </c>
      <c r="G162" s="14">
        <v>0</v>
      </c>
      <c r="H162" s="15">
        <v>4996833.68</v>
      </c>
    </row>
    <row r="163" spans="1:8" ht="15.5" customHeight="1" x14ac:dyDescent="0.35">
      <c r="A163" s="21" t="s">
        <v>5</v>
      </c>
      <c r="B163" s="21" t="s">
        <v>40</v>
      </c>
      <c r="C163" s="21" t="s">
        <v>127</v>
      </c>
      <c r="D163" s="11">
        <v>21525.03</v>
      </c>
      <c r="E163" s="12">
        <v>0</v>
      </c>
      <c r="F163" s="13">
        <v>92082.7</v>
      </c>
      <c r="G163" s="14">
        <v>0</v>
      </c>
      <c r="H163" s="15">
        <v>92082.7</v>
      </c>
    </row>
    <row r="164" spans="1:8" ht="15.5" customHeight="1" x14ac:dyDescent="0.35">
      <c r="A164" s="21" t="s">
        <v>5</v>
      </c>
      <c r="B164" s="21" t="s">
        <v>40</v>
      </c>
      <c r="C164" s="21" t="s">
        <v>277</v>
      </c>
      <c r="D164" s="11">
        <v>2693556.16</v>
      </c>
      <c r="E164" s="12">
        <v>0</v>
      </c>
      <c r="F164" s="13">
        <v>24114914.140000001</v>
      </c>
      <c r="G164" s="14">
        <v>0</v>
      </c>
      <c r="H164" s="15">
        <v>24114914.140000001</v>
      </c>
    </row>
    <row r="165" spans="1:8" ht="15.5" customHeight="1" x14ac:dyDescent="0.35">
      <c r="A165" s="21" t="s">
        <v>5</v>
      </c>
      <c r="B165" s="21" t="s">
        <v>40</v>
      </c>
      <c r="C165" s="21" t="s">
        <v>278</v>
      </c>
      <c r="D165" s="11">
        <v>305534.94</v>
      </c>
      <c r="E165" s="12">
        <v>0</v>
      </c>
      <c r="F165" s="13">
        <v>1794935.34</v>
      </c>
      <c r="G165" s="14">
        <v>0</v>
      </c>
      <c r="H165" s="15">
        <v>1794935.34</v>
      </c>
    </row>
    <row r="166" spans="1:8" ht="15.5" customHeight="1" x14ac:dyDescent="0.35">
      <c r="A166" s="21" t="s">
        <v>7</v>
      </c>
      <c r="B166" s="21" t="s">
        <v>67</v>
      </c>
      <c r="C166" s="21" t="s">
        <v>128</v>
      </c>
      <c r="D166" s="11">
        <v>21525.03</v>
      </c>
      <c r="E166" s="12">
        <v>21525.03</v>
      </c>
      <c r="F166" s="13">
        <v>0</v>
      </c>
      <c r="G166" s="14">
        <v>0</v>
      </c>
      <c r="H166" s="15">
        <v>21525.03</v>
      </c>
    </row>
    <row r="167" spans="1:8" ht="15.5" customHeight="1" x14ac:dyDescent="0.35">
      <c r="A167" s="21" t="s">
        <v>5</v>
      </c>
      <c r="B167" s="21" t="s">
        <v>23</v>
      </c>
      <c r="C167" s="22" t="s">
        <v>129</v>
      </c>
      <c r="D167" s="11">
        <v>50850.61</v>
      </c>
      <c r="E167" s="12">
        <v>0</v>
      </c>
      <c r="F167" s="13">
        <v>240738.43</v>
      </c>
      <c r="G167" s="14">
        <v>0</v>
      </c>
      <c r="H167" s="15">
        <v>240738.43</v>
      </c>
    </row>
    <row r="168" spans="1:8" ht="15.5" customHeight="1" x14ac:dyDescent="0.35">
      <c r="A168" s="21" t="s">
        <v>5</v>
      </c>
      <c r="B168" s="21" t="s">
        <v>23</v>
      </c>
      <c r="C168" s="22" t="s">
        <v>130</v>
      </c>
      <c r="D168" s="11">
        <v>739120.77</v>
      </c>
      <c r="E168" s="12">
        <v>0</v>
      </c>
      <c r="F168" s="13">
        <v>3600472.49</v>
      </c>
      <c r="G168" s="14">
        <v>0</v>
      </c>
      <c r="H168" s="15">
        <v>3600472.49</v>
      </c>
    </row>
    <row r="169" spans="1:8" ht="15.5" customHeight="1" x14ac:dyDescent="0.35">
      <c r="A169" s="21" t="s">
        <v>5</v>
      </c>
      <c r="B169" s="21" t="s">
        <v>20</v>
      </c>
      <c r="C169" s="21" t="s">
        <v>131</v>
      </c>
      <c r="D169" s="11">
        <v>21525.03</v>
      </c>
      <c r="E169" s="12">
        <v>0</v>
      </c>
      <c r="F169" s="13">
        <v>488109.48</v>
      </c>
      <c r="G169" s="14">
        <v>0</v>
      </c>
      <c r="H169" s="15">
        <v>488109.48</v>
      </c>
    </row>
    <row r="170" spans="1:8" ht="15.5" customHeight="1" x14ac:dyDescent="0.35">
      <c r="A170" s="21" t="s">
        <v>5</v>
      </c>
      <c r="B170" s="21" t="s">
        <v>20</v>
      </c>
      <c r="C170" s="21" t="s">
        <v>279</v>
      </c>
      <c r="D170" s="11">
        <v>21525.03</v>
      </c>
      <c r="E170" s="12">
        <v>0</v>
      </c>
      <c r="F170" s="13">
        <v>488109.48</v>
      </c>
      <c r="G170" s="14">
        <v>0</v>
      </c>
      <c r="H170" s="15">
        <v>488109.48</v>
      </c>
    </row>
    <row r="171" spans="1:8" ht="15.5" customHeight="1" x14ac:dyDescent="0.35">
      <c r="A171" s="21" t="s">
        <v>5</v>
      </c>
      <c r="B171" s="21" t="s">
        <v>20</v>
      </c>
      <c r="C171" s="21" t="s">
        <v>280</v>
      </c>
      <c r="D171" s="11">
        <v>21525.03</v>
      </c>
      <c r="E171" s="12">
        <v>0</v>
      </c>
      <c r="F171" s="13">
        <v>488109.48</v>
      </c>
      <c r="G171" s="14">
        <v>0</v>
      </c>
      <c r="H171" s="15">
        <v>488109.48</v>
      </c>
    </row>
    <row r="172" spans="1:8" ht="15.5" customHeight="1" x14ac:dyDescent="0.35">
      <c r="A172" s="21" t="s">
        <v>5</v>
      </c>
      <c r="B172" s="21" t="s">
        <v>20</v>
      </c>
      <c r="C172" s="21" t="s">
        <v>281</v>
      </c>
      <c r="D172" s="11">
        <v>21525.03</v>
      </c>
      <c r="E172" s="12">
        <v>0</v>
      </c>
      <c r="F172" s="13">
        <v>488109.48</v>
      </c>
      <c r="G172" s="14">
        <v>0</v>
      </c>
      <c r="H172" s="15">
        <v>488109.48</v>
      </c>
    </row>
    <row r="173" spans="1:8" ht="15.5" customHeight="1" x14ac:dyDescent="0.35">
      <c r="A173" s="21" t="s">
        <v>7</v>
      </c>
      <c r="B173" s="21" t="s">
        <v>20</v>
      </c>
      <c r="C173" s="21" t="s">
        <v>132</v>
      </c>
      <c r="D173" s="11">
        <v>21525.03</v>
      </c>
      <c r="E173" s="12">
        <v>21525.03</v>
      </c>
      <c r="F173" s="13">
        <v>0</v>
      </c>
      <c r="G173" s="14">
        <v>0</v>
      </c>
      <c r="H173" s="15">
        <v>21525.03</v>
      </c>
    </row>
    <row r="174" spans="1:8" ht="15.5" customHeight="1" x14ac:dyDescent="0.35">
      <c r="A174" s="21" t="s">
        <v>5</v>
      </c>
      <c r="B174" s="21" t="s">
        <v>20</v>
      </c>
      <c r="C174" s="21" t="s">
        <v>282</v>
      </c>
      <c r="D174" s="11">
        <v>21525.03</v>
      </c>
      <c r="E174" s="12">
        <v>0</v>
      </c>
      <c r="F174" s="13">
        <v>488109.48</v>
      </c>
      <c r="G174" s="14">
        <v>0</v>
      </c>
      <c r="H174" s="15">
        <v>488109.48</v>
      </c>
    </row>
    <row r="175" spans="1:8" ht="15.5" customHeight="1" x14ac:dyDescent="0.35">
      <c r="A175" s="21" t="s">
        <v>7</v>
      </c>
      <c r="B175" s="21" t="s">
        <v>20</v>
      </c>
      <c r="C175" s="21" t="s">
        <v>283</v>
      </c>
      <c r="D175" s="11">
        <v>21525.03</v>
      </c>
      <c r="E175" s="12">
        <v>21525.03</v>
      </c>
      <c r="F175" s="13">
        <v>0</v>
      </c>
      <c r="G175" s="14">
        <v>0</v>
      </c>
      <c r="H175" s="15">
        <v>21525.03</v>
      </c>
    </row>
    <row r="176" spans="1:8" ht="15.5" customHeight="1" x14ac:dyDescent="0.35">
      <c r="A176" s="21" t="s">
        <v>5</v>
      </c>
      <c r="B176" s="21" t="s">
        <v>23</v>
      </c>
      <c r="C176" s="22" t="s">
        <v>133</v>
      </c>
      <c r="D176" s="11">
        <v>21525.03</v>
      </c>
      <c r="E176" s="12">
        <v>0</v>
      </c>
      <c r="F176" s="13">
        <v>63391.68</v>
      </c>
      <c r="G176" s="14">
        <v>0</v>
      </c>
      <c r="H176" s="15">
        <v>63391.68</v>
      </c>
    </row>
    <row r="177" spans="1:8" ht="15.5" customHeight="1" x14ac:dyDescent="0.35">
      <c r="A177" s="21" t="s">
        <v>7</v>
      </c>
      <c r="B177" s="21" t="s">
        <v>23</v>
      </c>
      <c r="C177" s="22" t="s">
        <v>284</v>
      </c>
      <c r="D177" s="11">
        <v>21525.03</v>
      </c>
      <c r="E177" s="12">
        <v>21525.03</v>
      </c>
      <c r="F177" s="13">
        <v>0</v>
      </c>
      <c r="G177" s="14">
        <v>0</v>
      </c>
      <c r="H177" s="15">
        <v>21525.03</v>
      </c>
    </row>
    <row r="178" spans="1:8" ht="15.5" customHeight="1" x14ac:dyDescent="0.35">
      <c r="A178" s="21" t="s">
        <v>5</v>
      </c>
      <c r="B178" s="21" t="s">
        <v>41</v>
      </c>
      <c r="C178" s="21" t="s">
        <v>134</v>
      </c>
      <c r="D178" s="11">
        <v>37971.71</v>
      </c>
      <c r="E178" s="12">
        <v>0</v>
      </c>
      <c r="F178" s="13">
        <v>125472.99</v>
      </c>
      <c r="G178" s="14">
        <v>0</v>
      </c>
      <c r="H178" s="15">
        <v>125472.99</v>
      </c>
    </row>
    <row r="179" spans="1:8" ht="15.5" customHeight="1" x14ac:dyDescent="0.35">
      <c r="A179" s="21" t="s">
        <v>5</v>
      </c>
      <c r="B179" s="21" t="s">
        <v>85</v>
      </c>
      <c r="C179" s="21" t="s">
        <v>135</v>
      </c>
      <c r="D179" s="11">
        <v>21525.03</v>
      </c>
      <c r="E179" s="12">
        <v>0</v>
      </c>
      <c r="F179" s="13">
        <v>192579.96</v>
      </c>
      <c r="G179" s="14">
        <v>0</v>
      </c>
      <c r="H179" s="15">
        <v>192579.96</v>
      </c>
    </row>
    <row r="180" spans="1:8" ht="15.5" customHeight="1" x14ac:dyDescent="0.35">
      <c r="A180" s="21" t="s">
        <v>5</v>
      </c>
      <c r="B180" s="21" t="s">
        <v>20</v>
      </c>
      <c r="C180" s="21" t="s">
        <v>285</v>
      </c>
      <c r="D180" s="11">
        <v>21525.03</v>
      </c>
      <c r="E180" s="12">
        <v>0</v>
      </c>
      <c r="F180" s="13">
        <v>204002.85</v>
      </c>
      <c r="G180" s="14">
        <v>0</v>
      </c>
      <c r="H180" s="15">
        <v>204002.85</v>
      </c>
    </row>
    <row r="181" spans="1:8" ht="15.5" customHeight="1" x14ac:dyDescent="0.35">
      <c r="A181" s="21" t="s">
        <v>7</v>
      </c>
      <c r="B181" s="21" t="s">
        <v>71</v>
      </c>
      <c r="C181" s="21" t="s">
        <v>136</v>
      </c>
      <c r="D181" s="11">
        <v>21525.03</v>
      </c>
      <c r="E181" s="12">
        <v>21525.03</v>
      </c>
      <c r="F181" s="13">
        <v>0</v>
      </c>
      <c r="G181" s="14">
        <v>0</v>
      </c>
      <c r="H181" s="15">
        <v>21525.03</v>
      </c>
    </row>
    <row r="182" spans="1:8" ht="15.5" customHeight="1" x14ac:dyDescent="0.35">
      <c r="A182" s="21" t="s">
        <v>7</v>
      </c>
      <c r="B182" s="21" t="s">
        <v>22</v>
      </c>
      <c r="C182" s="21" t="s">
        <v>286</v>
      </c>
      <c r="D182" s="11">
        <v>21525.03</v>
      </c>
      <c r="E182" s="12">
        <v>21525.03</v>
      </c>
      <c r="F182" s="13">
        <v>0</v>
      </c>
      <c r="G182" s="14">
        <v>0</v>
      </c>
      <c r="H182" s="15">
        <v>21525.03</v>
      </c>
    </row>
    <row r="183" spans="1:8" ht="15.5" customHeight="1" x14ac:dyDescent="0.35">
      <c r="A183" s="21" t="s">
        <v>7</v>
      </c>
      <c r="B183" s="21" t="s">
        <v>48</v>
      </c>
      <c r="C183" s="21" t="s">
        <v>137</v>
      </c>
      <c r="D183" s="11">
        <v>21525.03</v>
      </c>
      <c r="E183" s="12">
        <v>21525.03</v>
      </c>
      <c r="F183" s="13">
        <v>0</v>
      </c>
      <c r="G183" s="14">
        <v>0</v>
      </c>
      <c r="H183" s="15">
        <v>21525.03</v>
      </c>
    </row>
    <row r="184" spans="1:8" ht="15.5" customHeight="1" x14ac:dyDescent="0.35">
      <c r="A184" s="21" t="s">
        <v>7</v>
      </c>
      <c r="B184" s="21" t="s">
        <v>48</v>
      </c>
      <c r="C184" s="21" t="s">
        <v>138</v>
      </c>
      <c r="D184" s="11">
        <v>111460.76</v>
      </c>
      <c r="E184" s="12">
        <v>111460.76</v>
      </c>
      <c r="F184" s="13">
        <v>0</v>
      </c>
      <c r="G184" s="14">
        <v>0</v>
      </c>
      <c r="H184" s="15">
        <v>111460.76</v>
      </c>
    </row>
    <row r="185" spans="1:8" ht="15.5" customHeight="1" x14ac:dyDescent="0.35">
      <c r="A185" s="21" t="s">
        <v>7</v>
      </c>
      <c r="B185" s="21" t="s">
        <v>23</v>
      </c>
      <c r="C185" s="21" t="s">
        <v>139</v>
      </c>
      <c r="D185" s="11">
        <v>21525.03</v>
      </c>
      <c r="E185" s="12">
        <v>21525.03</v>
      </c>
      <c r="F185" s="13">
        <v>0</v>
      </c>
      <c r="G185" s="14">
        <v>0</v>
      </c>
      <c r="H185" s="15">
        <v>21525.03</v>
      </c>
    </row>
    <row r="186" spans="1:8" ht="15.5" customHeight="1" x14ac:dyDescent="0.35">
      <c r="A186" s="21" t="s">
        <v>7</v>
      </c>
      <c r="B186" s="21" t="s">
        <v>69</v>
      </c>
      <c r="C186" s="21" t="s">
        <v>140</v>
      </c>
      <c r="D186" s="11">
        <v>21525.03</v>
      </c>
      <c r="E186" s="12">
        <v>21525.03</v>
      </c>
      <c r="F186" s="13">
        <v>0</v>
      </c>
      <c r="G186" s="14">
        <v>0</v>
      </c>
      <c r="H186" s="15">
        <v>21525.03</v>
      </c>
    </row>
    <row r="187" spans="1:8" ht="15.5" customHeight="1" x14ac:dyDescent="0.35">
      <c r="A187" s="21" t="s">
        <v>5</v>
      </c>
      <c r="B187" s="21" t="s">
        <v>9</v>
      </c>
      <c r="C187" s="22" t="s">
        <v>141</v>
      </c>
      <c r="D187" s="11">
        <v>21525.03</v>
      </c>
      <c r="E187" s="12">
        <v>0</v>
      </c>
      <c r="F187" s="13">
        <v>395105.47</v>
      </c>
      <c r="G187" s="14">
        <v>0</v>
      </c>
      <c r="H187" s="15">
        <v>395105.47</v>
      </c>
    </row>
    <row r="188" spans="1:8" ht="15.5" customHeight="1" x14ac:dyDescent="0.35">
      <c r="A188" s="21" t="s">
        <v>5</v>
      </c>
      <c r="B188" s="21" t="s">
        <v>20</v>
      </c>
      <c r="C188" s="21" t="s">
        <v>142</v>
      </c>
      <c r="D188" s="11">
        <v>37403.31</v>
      </c>
      <c r="E188" s="12">
        <v>0</v>
      </c>
      <c r="F188" s="13">
        <v>354488.9</v>
      </c>
      <c r="G188" s="14">
        <v>0</v>
      </c>
      <c r="H188" s="15">
        <v>354488.9</v>
      </c>
    </row>
    <row r="189" spans="1:8" ht="15.5" customHeight="1" x14ac:dyDescent="0.35">
      <c r="A189" s="21" t="s">
        <v>7</v>
      </c>
      <c r="B189" s="21" t="s">
        <v>23</v>
      </c>
      <c r="C189" s="21" t="s">
        <v>143</v>
      </c>
      <c r="D189" s="11">
        <v>21525.03</v>
      </c>
      <c r="E189" s="12">
        <v>21525.03</v>
      </c>
      <c r="F189" s="13">
        <v>0</v>
      </c>
      <c r="G189" s="14">
        <v>0</v>
      </c>
      <c r="H189" s="15">
        <v>21525.03</v>
      </c>
    </row>
    <row r="190" spans="1:8" ht="15.5" customHeight="1" x14ac:dyDescent="0.35">
      <c r="A190" s="21" t="s">
        <v>5</v>
      </c>
      <c r="B190" s="21" t="s">
        <v>20</v>
      </c>
      <c r="C190" s="21" t="s">
        <v>144</v>
      </c>
      <c r="D190" s="11">
        <v>21525.03</v>
      </c>
      <c r="E190" s="12">
        <v>0</v>
      </c>
      <c r="F190" s="13">
        <v>204002.85</v>
      </c>
      <c r="G190" s="14">
        <v>0</v>
      </c>
      <c r="H190" s="15">
        <v>204002.85</v>
      </c>
    </row>
    <row r="191" spans="1:8" ht="15.5" customHeight="1" x14ac:dyDescent="0.35">
      <c r="A191" s="21" t="s">
        <v>5</v>
      </c>
      <c r="B191" s="21" t="s">
        <v>22</v>
      </c>
      <c r="C191" s="21" t="s">
        <v>287</v>
      </c>
      <c r="D191" s="11">
        <v>188227.97</v>
      </c>
      <c r="E191" s="12">
        <v>0</v>
      </c>
      <c r="F191" s="13">
        <v>530530.97</v>
      </c>
      <c r="G191" s="14">
        <v>0</v>
      </c>
      <c r="H191" s="15">
        <v>530530.97</v>
      </c>
    </row>
    <row r="192" spans="1:8" ht="15.5" customHeight="1" x14ac:dyDescent="0.35">
      <c r="A192" s="21" t="s">
        <v>7</v>
      </c>
      <c r="B192" s="21" t="s">
        <v>22</v>
      </c>
      <c r="C192" s="21" t="s">
        <v>145</v>
      </c>
      <c r="D192" s="11">
        <v>21525.03</v>
      </c>
      <c r="E192" s="12">
        <v>21525.03</v>
      </c>
      <c r="F192" s="13">
        <v>0</v>
      </c>
      <c r="G192" s="14">
        <v>0</v>
      </c>
      <c r="H192" s="15">
        <v>21525.03</v>
      </c>
    </row>
    <row r="193" spans="1:8" ht="15.5" customHeight="1" x14ac:dyDescent="0.35">
      <c r="A193" s="21" t="s">
        <v>5</v>
      </c>
      <c r="B193" s="21" t="s">
        <v>41</v>
      </c>
      <c r="C193" s="21" t="s">
        <v>146</v>
      </c>
      <c r="D193" s="11">
        <v>21525.03</v>
      </c>
      <c r="E193" s="12">
        <v>0</v>
      </c>
      <c r="F193" s="13">
        <v>117361.08</v>
      </c>
      <c r="G193" s="14">
        <v>0</v>
      </c>
      <c r="H193" s="15">
        <v>117361.08</v>
      </c>
    </row>
    <row r="194" spans="1:8" ht="15.5" customHeight="1" x14ac:dyDescent="0.35">
      <c r="A194" s="21" t="s">
        <v>7</v>
      </c>
      <c r="B194" s="21" t="s">
        <v>69</v>
      </c>
      <c r="C194" s="21" t="s">
        <v>288</v>
      </c>
      <c r="D194" s="11">
        <v>21525.03</v>
      </c>
      <c r="E194" s="12">
        <v>21525.03</v>
      </c>
      <c r="F194" s="13">
        <v>0</v>
      </c>
      <c r="G194" s="14">
        <v>0</v>
      </c>
      <c r="H194" s="15">
        <v>21525.03</v>
      </c>
    </row>
    <row r="195" spans="1:8" ht="15.5" customHeight="1" x14ac:dyDescent="0.35">
      <c r="A195" s="21" t="s">
        <v>7</v>
      </c>
      <c r="B195" s="21" t="s">
        <v>20</v>
      </c>
      <c r="C195" s="21" t="s">
        <v>147</v>
      </c>
      <c r="D195" s="11">
        <v>21525.03</v>
      </c>
      <c r="E195" s="12">
        <v>21525.03</v>
      </c>
      <c r="F195" s="13">
        <v>0</v>
      </c>
      <c r="G195" s="14">
        <v>0</v>
      </c>
      <c r="H195" s="15">
        <v>21525.03</v>
      </c>
    </row>
    <row r="196" spans="1:8" ht="15.5" customHeight="1" x14ac:dyDescent="0.35">
      <c r="A196" s="21" t="s">
        <v>7</v>
      </c>
      <c r="B196" s="21" t="s">
        <v>50</v>
      </c>
      <c r="C196" s="21" t="s">
        <v>148</v>
      </c>
      <c r="D196" s="11">
        <v>21525.03</v>
      </c>
      <c r="E196" s="12">
        <v>21525.03</v>
      </c>
      <c r="F196" s="13">
        <v>0</v>
      </c>
      <c r="G196" s="14">
        <v>0</v>
      </c>
      <c r="H196" s="15">
        <v>21525.03</v>
      </c>
    </row>
    <row r="197" spans="1:8" ht="15.5" customHeight="1" x14ac:dyDescent="0.35">
      <c r="A197" s="21" t="s">
        <v>7</v>
      </c>
      <c r="B197" s="21" t="s">
        <v>23</v>
      </c>
      <c r="C197" s="21" t="s">
        <v>149</v>
      </c>
      <c r="D197" s="11">
        <v>21525.03</v>
      </c>
      <c r="E197" s="12">
        <v>21525.03</v>
      </c>
      <c r="F197" s="13">
        <v>0</v>
      </c>
      <c r="G197" s="14">
        <v>0</v>
      </c>
      <c r="H197" s="15">
        <v>21525.03</v>
      </c>
    </row>
    <row r="198" spans="1:8" ht="15.5" customHeight="1" x14ac:dyDescent="0.35">
      <c r="A198" s="21" t="s">
        <v>7</v>
      </c>
      <c r="B198" s="21" t="s">
        <v>22</v>
      </c>
      <c r="C198" s="21" t="s">
        <v>150</v>
      </c>
      <c r="D198" s="11">
        <v>21525.03</v>
      </c>
      <c r="E198" s="12">
        <v>21525.03</v>
      </c>
      <c r="F198" s="13">
        <v>0</v>
      </c>
      <c r="G198" s="14">
        <v>0</v>
      </c>
      <c r="H198" s="15">
        <v>21525.03</v>
      </c>
    </row>
    <row r="199" spans="1:8" ht="15.5" customHeight="1" x14ac:dyDescent="0.35">
      <c r="A199" s="21" t="s">
        <v>7</v>
      </c>
      <c r="B199" s="21" t="s">
        <v>51</v>
      </c>
      <c r="C199" s="22" t="s">
        <v>151</v>
      </c>
      <c r="D199" s="11">
        <v>86777.23</v>
      </c>
      <c r="E199" s="12">
        <v>86777.23</v>
      </c>
      <c r="F199" s="13">
        <v>0</v>
      </c>
      <c r="G199" s="14">
        <v>0</v>
      </c>
      <c r="H199" s="15">
        <v>86777.23</v>
      </c>
    </row>
    <row r="200" spans="1:8" ht="15.5" customHeight="1" x14ac:dyDescent="0.35">
      <c r="A200" s="21" t="s">
        <v>5</v>
      </c>
      <c r="B200" s="21" t="s">
        <v>23</v>
      </c>
      <c r="C200" s="21" t="s">
        <v>152</v>
      </c>
      <c r="D200" s="11">
        <v>2068059.17</v>
      </c>
      <c r="E200" s="12">
        <v>0</v>
      </c>
      <c r="F200" s="13">
        <v>17496543.82</v>
      </c>
      <c r="G200" s="14">
        <v>0</v>
      </c>
      <c r="H200" s="15">
        <v>17496543.82</v>
      </c>
    </row>
    <row r="201" spans="1:8" ht="15.5" customHeight="1" x14ac:dyDescent="0.35">
      <c r="A201" s="21" t="s">
        <v>7</v>
      </c>
      <c r="B201" s="21" t="s">
        <v>22</v>
      </c>
      <c r="C201" s="21" t="s">
        <v>153</v>
      </c>
      <c r="D201" s="11">
        <v>21525.03</v>
      </c>
      <c r="E201" s="12">
        <v>21525.03</v>
      </c>
      <c r="F201" s="13">
        <v>0</v>
      </c>
      <c r="G201" s="14">
        <v>0</v>
      </c>
      <c r="H201" s="15">
        <v>21525.03</v>
      </c>
    </row>
    <row r="202" spans="1:8" ht="15.5" customHeight="1" x14ac:dyDescent="0.35">
      <c r="A202" s="21" t="s">
        <v>7</v>
      </c>
      <c r="B202" s="21" t="s">
        <v>30</v>
      </c>
      <c r="C202" s="21" t="s">
        <v>154</v>
      </c>
      <c r="D202" s="11">
        <v>21525.03</v>
      </c>
      <c r="E202" s="12">
        <v>21525.03</v>
      </c>
      <c r="F202" s="13">
        <v>0</v>
      </c>
      <c r="G202" s="14">
        <v>0</v>
      </c>
      <c r="H202" s="15">
        <v>21525.03</v>
      </c>
    </row>
    <row r="203" spans="1:8" ht="15.5" customHeight="1" x14ac:dyDescent="0.35">
      <c r="A203" s="21" t="s">
        <v>7</v>
      </c>
      <c r="B203" s="21"/>
      <c r="C203" s="21" t="s">
        <v>155</v>
      </c>
      <c r="D203" s="11">
        <v>21525.03</v>
      </c>
      <c r="E203" s="12">
        <v>21525.03</v>
      </c>
      <c r="F203" s="13">
        <v>0</v>
      </c>
      <c r="G203" s="14">
        <v>0</v>
      </c>
      <c r="H203" s="15">
        <v>21525.03</v>
      </c>
    </row>
    <row r="204" spans="1:8" ht="15.5" customHeight="1" x14ac:dyDescent="0.35">
      <c r="A204" s="21" t="s">
        <v>7</v>
      </c>
      <c r="B204" s="21" t="s">
        <v>41</v>
      </c>
      <c r="C204" s="21" t="s">
        <v>289</v>
      </c>
      <c r="D204" s="11">
        <v>21525.03</v>
      </c>
      <c r="E204" s="12">
        <v>21525.03</v>
      </c>
      <c r="F204" s="13">
        <v>0</v>
      </c>
      <c r="G204" s="14">
        <v>0</v>
      </c>
      <c r="H204" s="15">
        <v>21525.03</v>
      </c>
    </row>
    <row r="205" spans="1:8" ht="15.5" customHeight="1" x14ac:dyDescent="0.35">
      <c r="A205" s="21" t="s">
        <v>7</v>
      </c>
      <c r="B205" s="21" t="s">
        <v>20</v>
      </c>
      <c r="C205" s="21" t="s">
        <v>290</v>
      </c>
      <c r="D205" s="11">
        <v>21525.03</v>
      </c>
      <c r="E205" s="12">
        <v>21525.03</v>
      </c>
      <c r="F205" s="13">
        <v>0</v>
      </c>
      <c r="G205" s="14">
        <v>0</v>
      </c>
      <c r="H205" s="15">
        <v>21525.03</v>
      </c>
    </row>
    <row r="206" spans="1:8" ht="15.5" customHeight="1" x14ac:dyDescent="0.35">
      <c r="A206" s="21" t="s">
        <v>7</v>
      </c>
      <c r="B206" s="21" t="s">
        <v>43</v>
      </c>
      <c r="C206" s="21" t="s">
        <v>156</v>
      </c>
      <c r="D206" s="11">
        <v>21525.03</v>
      </c>
      <c r="E206" s="12">
        <v>21525.03</v>
      </c>
      <c r="F206" s="13">
        <v>0</v>
      </c>
      <c r="G206" s="14">
        <v>0</v>
      </c>
      <c r="H206" s="15">
        <v>21525.03</v>
      </c>
    </row>
    <row r="207" spans="1:8" ht="15.5" customHeight="1" x14ac:dyDescent="0.35">
      <c r="A207" s="21" t="s">
        <v>7</v>
      </c>
      <c r="B207" s="21" t="s">
        <v>16</v>
      </c>
      <c r="C207" s="21" t="s">
        <v>291</v>
      </c>
      <c r="D207" s="11">
        <v>21525.03</v>
      </c>
      <c r="E207" s="12">
        <v>21525.03</v>
      </c>
      <c r="F207" s="13">
        <v>0</v>
      </c>
      <c r="G207" s="14">
        <v>0</v>
      </c>
      <c r="H207" s="15">
        <v>21525.03</v>
      </c>
    </row>
    <row r="208" spans="1:8" ht="15.5" customHeight="1" x14ac:dyDescent="0.35">
      <c r="A208" s="21" t="s">
        <v>7</v>
      </c>
      <c r="B208" s="21" t="s">
        <v>41</v>
      </c>
      <c r="C208" s="21" t="s">
        <v>292</v>
      </c>
      <c r="D208" s="11">
        <v>21525.03</v>
      </c>
      <c r="E208" s="12">
        <v>21525.03</v>
      </c>
      <c r="F208" s="13">
        <v>0</v>
      </c>
      <c r="G208" s="14">
        <v>0</v>
      </c>
      <c r="H208" s="15">
        <v>21525.03</v>
      </c>
    </row>
    <row r="209" spans="1:8" ht="15.5" customHeight="1" x14ac:dyDescent="0.35">
      <c r="A209" s="21" t="s">
        <v>7</v>
      </c>
      <c r="B209" s="21" t="s">
        <v>61</v>
      </c>
      <c r="C209" s="21" t="s">
        <v>293</v>
      </c>
      <c r="D209" s="11">
        <v>21525.03</v>
      </c>
      <c r="E209" s="12">
        <v>21525.03</v>
      </c>
      <c r="F209" s="13">
        <v>0</v>
      </c>
      <c r="G209" s="14">
        <v>0</v>
      </c>
      <c r="H209" s="15">
        <v>21525.03</v>
      </c>
    </row>
    <row r="210" spans="1:8" ht="15.5" customHeight="1" x14ac:dyDescent="0.35">
      <c r="A210" s="21" t="s">
        <v>7</v>
      </c>
      <c r="B210" s="21" t="s">
        <v>20</v>
      </c>
      <c r="C210" s="21" t="s">
        <v>294</v>
      </c>
      <c r="D210" s="11">
        <v>21525.03</v>
      </c>
      <c r="E210" s="12">
        <v>21525.03</v>
      </c>
      <c r="F210" s="13">
        <v>0</v>
      </c>
      <c r="G210" s="14">
        <v>0</v>
      </c>
      <c r="H210" s="15">
        <v>21525.03</v>
      </c>
    </row>
    <row r="211" spans="1:8" ht="15.5" customHeight="1" x14ac:dyDescent="0.35">
      <c r="A211" s="21" t="s">
        <v>7</v>
      </c>
      <c r="B211" s="21" t="s">
        <v>40</v>
      </c>
      <c r="C211" s="21" t="s">
        <v>157</v>
      </c>
      <c r="D211" s="11">
        <v>21525.03</v>
      </c>
      <c r="E211" s="12">
        <v>21525.03</v>
      </c>
      <c r="F211" s="13">
        <v>0</v>
      </c>
      <c r="G211" s="14">
        <v>0</v>
      </c>
      <c r="H211" s="15">
        <v>21525.03</v>
      </c>
    </row>
    <row r="212" spans="1:8" ht="15.5" customHeight="1" x14ac:dyDescent="0.35">
      <c r="A212" s="21" t="s">
        <v>5</v>
      </c>
      <c r="B212" s="21" t="s">
        <v>85</v>
      </c>
      <c r="C212" s="21" t="s">
        <v>158</v>
      </c>
      <c r="D212" s="11">
        <v>70480.67</v>
      </c>
      <c r="E212" s="12">
        <v>0</v>
      </c>
      <c r="F212" s="13">
        <v>561135.76</v>
      </c>
      <c r="G212" s="14">
        <v>0</v>
      </c>
      <c r="H212" s="15">
        <v>561135.76</v>
      </c>
    </row>
    <row r="213" spans="1:8" ht="15.5" customHeight="1" x14ac:dyDescent="0.35">
      <c r="A213" s="21" t="s">
        <v>7</v>
      </c>
      <c r="B213" s="21" t="s">
        <v>71</v>
      </c>
      <c r="C213" s="21" t="s">
        <v>159</v>
      </c>
      <c r="D213" s="11">
        <v>21525.03</v>
      </c>
      <c r="E213" s="12">
        <v>21525.03</v>
      </c>
      <c r="F213" s="13">
        <v>0</v>
      </c>
      <c r="G213" s="14">
        <v>0</v>
      </c>
      <c r="H213" s="15">
        <v>21525.03</v>
      </c>
    </row>
    <row r="214" spans="1:8" ht="15.5" customHeight="1" x14ac:dyDescent="0.35">
      <c r="A214" s="21" t="s">
        <v>5</v>
      </c>
      <c r="B214" s="21" t="s">
        <v>9</v>
      </c>
      <c r="C214" s="21" t="s">
        <v>160</v>
      </c>
      <c r="D214" s="11">
        <v>299387.39</v>
      </c>
      <c r="E214" s="12">
        <v>0</v>
      </c>
      <c r="F214" s="13">
        <v>618061.88</v>
      </c>
      <c r="G214" s="14">
        <v>0</v>
      </c>
      <c r="H214" s="15">
        <v>618061.88</v>
      </c>
    </row>
    <row r="215" spans="1:8" ht="15.5" customHeight="1" x14ac:dyDescent="0.35">
      <c r="A215" s="21" t="s">
        <v>7</v>
      </c>
      <c r="B215" s="21" t="s">
        <v>48</v>
      </c>
      <c r="C215" s="21" t="s">
        <v>295</v>
      </c>
      <c r="D215" s="11">
        <v>21525.03</v>
      </c>
      <c r="E215" s="12">
        <v>21525.03</v>
      </c>
      <c r="F215" s="13">
        <v>0</v>
      </c>
      <c r="G215" s="14">
        <v>0</v>
      </c>
      <c r="H215" s="15">
        <v>21525.03</v>
      </c>
    </row>
    <row r="216" spans="1:8" ht="15.5" customHeight="1" x14ac:dyDescent="0.35">
      <c r="A216" s="21" t="s">
        <v>7</v>
      </c>
      <c r="B216" s="21" t="s">
        <v>16</v>
      </c>
      <c r="C216" s="21" t="s">
        <v>161</v>
      </c>
      <c r="D216" s="11">
        <v>21525.03</v>
      </c>
      <c r="E216" s="12">
        <v>21525.03</v>
      </c>
      <c r="F216" s="13">
        <v>0</v>
      </c>
      <c r="G216" s="14">
        <v>0</v>
      </c>
      <c r="H216" s="15">
        <v>21525.03</v>
      </c>
    </row>
    <row r="217" spans="1:8" ht="15.5" customHeight="1" x14ac:dyDescent="0.35">
      <c r="A217" s="21" t="s">
        <v>7</v>
      </c>
      <c r="B217" s="21" t="s">
        <v>43</v>
      </c>
      <c r="C217" s="21" t="s">
        <v>296</v>
      </c>
      <c r="D217" s="11">
        <v>21525.03</v>
      </c>
      <c r="E217" s="12">
        <v>21525.03</v>
      </c>
      <c r="F217" s="13">
        <v>0</v>
      </c>
      <c r="G217" s="14">
        <v>0</v>
      </c>
      <c r="H217" s="15">
        <v>21525.03</v>
      </c>
    </row>
    <row r="218" spans="1:8" ht="15.5" customHeight="1" x14ac:dyDescent="0.35">
      <c r="A218" s="21" t="s">
        <v>5</v>
      </c>
      <c r="B218" s="21" t="s">
        <v>6</v>
      </c>
      <c r="C218" s="21" t="s">
        <v>162</v>
      </c>
      <c r="D218" s="11">
        <v>21525.03</v>
      </c>
      <c r="E218" s="12">
        <v>0</v>
      </c>
      <c r="F218" s="13">
        <v>38457.589999999997</v>
      </c>
      <c r="G218" s="14">
        <v>0</v>
      </c>
      <c r="H218" s="15">
        <v>38457.589999999997</v>
      </c>
    </row>
    <row r="219" spans="1:8" ht="15.5" customHeight="1" x14ac:dyDescent="0.35">
      <c r="A219" s="21" t="s">
        <v>7</v>
      </c>
      <c r="B219" s="21" t="s">
        <v>69</v>
      </c>
      <c r="C219" s="21" t="s">
        <v>163</v>
      </c>
      <c r="D219" s="11">
        <v>21525.03</v>
      </c>
      <c r="E219" s="12">
        <v>21525.03</v>
      </c>
      <c r="F219" s="13">
        <v>0</v>
      </c>
      <c r="G219" s="14">
        <v>0</v>
      </c>
      <c r="H219" s="15">
        <v>21525.03</v>
      </c>
    </row>
    <row r="220" spans="1:8" ht="15.5" customHeight="1" x14ac:dyDescent="0.35">
      <c r="A220" s="21" t="s">
        <v>7</v>
      </c>
      <c r="B220" s="21" t="s">
        <v>22</v>
      </c>
      <c r="C220" s="21" t="s">
        <v>164</v>
      </c>
      <c r="D220" s="11">
        <v>21525.03</v>
      </c>
      <c r="E220" s="12">
        <v>21525.03</v>
      </c>
      <c r="F220" s="13">
        <v>0</v>
      </c>
      <c r="G220" s="14">
        <v>0</v>
      </c>
      <c r="H220" s="15">
        <v>21525.03</v>
      </c>
    </row>
    <row r="221" spans="1:8" ht="15.5" customHeight="1" x14ac:dyDescent="0.35">
      <c r="A221" s="21" t="s">
        <v>5</v>
      </c>
      <c r="B221" s="21" t="s">
        <v>16</v>
      </c>
      <c r="C221" s="21" t="s">
        <v>297</v>
      </c>
      <c r="D221" s="11">
        <v>433713.49</v>
      </c>
      <c r="E221" s="12">
        <v>0</v>
      </c>
      <c r="F221" s="13">
        <v>353620.24</v>
      </c>
      <c r="G221" s="14">
        <v>80093.25</v>
      </c>
      <c r="H221" s="15">
        <v>433713.49</v>
      </c>
    </row>
    <row r="222" spans="1:8" ht="15.5" customHeight="1" x14ac:dyDescent="0.35">
      <c r="A222" s="21" t="s">
        <v>7</v>
      </c>
      <c r="B222" s="21" t="s">
        <v>16</v>
      </c>
      <c r="C222" s="21" t="s">
        <v>298</v>
      </c>
      <c r="D222" s="11">
        <v>21525.03</v>
      </c>
      <c r="E222" s="12">
        <v>21525.03</v>
      </c>
      <c r="F222" s="13">
        <v>0</v>
      </c>
      <c r="G222" s="14">
        <v>0</v>
      </c>
      <c r="H222" s="15">
        <v>21525.03</v>
      </c>
    </row>
    <row r="223" spans="1:8" ht="15.5" customHeight="1" x14ac:dyDescent="0.35">
      <c r="A223" s="21" t="s">
        <v>5</v>
      </c>
      <c r="B223" s="21" t="s">
        <v>85</v>
      </c>
      <c r="C223" s="21" t="s">
        <v>165</v>
      </c>
      <c r="D223" s="11">
        <v>21525.03</v>
      </c>
      <c r="E223" s="12">
        <v>0</v>
      </c>
      <c r="F223" s="13">
        <v>367055.58</v>
      </c>
      <c r="G223" s="14">
        <v>0</v>
      </c>
      <c r="H223" s="15">
        <v>367055.58</v>
      </c>
    </row>
    <row r="224" spans="1:8" ht="15.5" customHeight="1" x14ac:dyDescent="0.35">
      <c r="A224" s="21" t="s">
        <v>5</v>
      </c>
      <c r="B224" s="21" t="s">
        <v>85</v>
      </c>
      <c r="C224" s="21" t="s">
        <v>166</v>
      </c>
      <c r="D224" s="11">
        <v>21525.03</v>
      </c>
      <c r="E224" s="12">
        <v>0</v>
      </c>
      <c r="F224" s="13">
        <v>367055.58</v>
      </c>
      <c r="G224" s="14">
        <v>0</v>
      </c>
      <c r="H224" s="15">
        <v>367055.58</v>
      </c>
    </row>
    <row r="225" spans="1:8" ht="15.5" customHeight="1" x14ac:dyDescent="0.35">
      <c r="A225" s="21" t="s">
        <v>5</v>
      </c>
      <c r="B225" s="21" t="s">
        <v>85</v>
      </c>
      <c r="C225" s="21" t="s">
        <v>167</v>
      </c>
      <c r="D225" s="11">
        <v>232306.37</v>
      </c>
      <c r="E225" s="12">
        <v>0</v>
      </c>
      <c r="F225" s="13">
        <v>3961405.17</v>
      </c>
      <c r="G225" s="14">
        <v>0</v>
      </c>
      <c r="H225" s="15">
        <v>3961405.17</v>
      </c>
    </row>
    <row r="226" spans="1:8" ht="15.5" customHeight="1" x14ac:dyDescent="0.35">
      <c r="A226" s="21" t="s">
        <v>5</v>
      </c>
      <c r="B226" s="21" t="s">
        <v>9</v>
      </c>
      <c r="C226" s="21" t="s">
        <v>299</v>
      </c>
      <c r="D226" s="11">
        <v>21525.03</v>
      </c>
      <c r="E226" s="12">
        <v>0</v>
      </c>
      <c r="F226" s="13">
        <v>131089.20000000001</v>
      </c>
      <c r="G226" s="14">
        <v>0</v>
      </c>
      <c r="H226" s="15">
        <v>131089.20000000001</v>
      </c>
    </row>
    <row r="227" spans="1:8" ht="15.5" customHeight="1" x14ac:dyDescent="0.35">
      <c r="A227" s="21" t="s">
        <v>5</v>
      </c>
      <c r="B227" s="21" t="s">
        <v>9</v>
      </c>
      <c r="C227" s="21" t="s">
        <v>300</v>
      </c>
      <c r="D227" s="11">
        <v>36534.699999999997</v>
      </c>
      <c r="E227" s="12">
        <v>0</v>
      </c>
      <c r="F227" s="13">
        <v>222499.4</v>
      </c>
      <c r="G227" s="14">
        <v>0</v>
      </c>
      <c r="H227" s="15">
        <v>222499.4</v>
      </c>
    </row>
    <row r="228" spans="1:8" ht="15.5" customHeight="1" x14ac:dyDescent="0.35">
      <c r="A228" s="21" t="s">
        <v>5</v>
      </c>
      <c r="B228" s="21" t="s">
        <v>9</v>
      </c>
      <c r="C228" s="21" t="s">
        <v>301</v>
      </c>
      <c r="D228" s="11">
        <v>728000.3</v>
      </c>
      <c r="E228" s="12">
        <v>0</v>
      </c>
      <c r="F228" s="13">
        <v>1456732.07</v>
      </c>
      <c r="G228" s="14">
        <v>0</v>
      </c>
      <c r="H228" s="15">
        <v>1456732.07</v>
      </c>
    </row>
    <row r="229" spans="1:8" ht="15.5" customHeight="1" x14ac:dyDescent="0.35">
      <c r="A229" s="21" t="s">
        <v>5</v>
      </c>
      <c r="B229" s="21" t="s">
        <v>25</v>
      </c>
      <c r="C229" s="21" t="s">
        <v>302</v>
      </c>
      <c r="D229" s="11">
        <v>258791.04000000001</v>
      </c>
      <c r="E229" s="12">
        <v>0</v>
      </c>
      <c r="F229" s="13">
        <v>1285584.75</v>
      </c>
      <c r="G229" s="14">
        <v>0</v>
      </c>
      <c r="H229" s="15">
        <v>1285584.75</v>
      </c>
    </row>
    <row r="230" spans="1:8" ht="15.5" customHeight="1" x14ac:dyDescent="0.35">
      <c r="A230" s="21" t="s">
        <v>5</v>
      </c>
      <c r="B230" s="21" t="s">
        <v>40</v>
      </c>
      <c r="C230" s="21" t="s">
        <v>168</v>
      </c>
      <c r="D230" s="11">
        <v>117202.61</v>
      </c>
      <c r="E230" s="12">
        <v>0</v>
      </c>
      <c r="F230" s="13">
        <v>504857.04</v>
      </c>
      <c r="G230" s="14">
        <v>0</v>
      </c>
      <c r="H230" s="15">
        <v>504857.04</v>
      </c>
    </row>
    <row r="231" spans="1:8" ht="15.5" customHeight="1" x14ac:dyDescent="0.35">
      <c r="A231" s="21" t="s">
        <v>5</v>
      </c>
      <c r="B231" s="21" t="s">
        <v>20</v>
      </c>
      <c r="C231" s="21" t="s">
        <v>303</v>
      </c>
      <c r="D231" s="11">
        <v>21525.03</v>
      </c>
      <c r="E231" s="12">
        <v>0</v>
      </c>
      <c r="F231" s="13">
        <v>204002.85</v>
      </c>
      <c r="G231" s="14">
        <v>0</v>
      </c>
      <c r="H231" s="15">
        <v>204002.85</v>
      </c>
    </row>
    <row r="232" spans="1:8" ht="15.5" customHeight="1" x14ac:dyDescent="0.35">
      <c r="A232" s="21" t="s">
        <v>7</v>
      </c>
      <c r="B232" s="21" t="s">
        <v>71</v>
      </c>
      <c r="C232" s="21" t="s">
        <v>169</v>
      </c>
      <c r="D232" s="11">
        <v>21525.03</v>
      </c>
      <c r="E232" s="12">
        <v>21525.03</v>
      </c>
      <c r="F232" s="13">
        <v>0</v>
      </c>
      <c r="G232" s="14">
        <v>0</v>
      </c>
      <c r="H232" s="15">
        <v>21525.03</v>
      </c>
    </row>
    <row r="233" spans="1:8" ht="15.5" customHeight="1" x14ac:dyDescent="0.35">
      <c r="A233" s="21" t="s">
        <v>7</v>
      </c>
      <c r="B233" s="21"/>
      <c r="C233" s="21" t="s">
        <v>170</v>
      </c>
      <c r="D233" s="11">
        <v>21525.03</v>
      </c>
      <c r="E233" s="12">
        <v>21525.03</v>
      </c>
      <c r="F233" s="13">
        <v>0</v>
      </c>
      <c r="G233" s="14">
        <v>0</v>
      </c>
      <c r="H233" s="15">
        <v>21525.03</v>
      </c>
    </row>
    <row r="234" spans="1:8" ht="15.5" customHeight="1" x14ac:dyDescent="0.35">
      <c r="A234" s="21" t="s">
        <v>7</v>
      </c>
      <c r="B234" s="21" t="s">
        <v>18</v>
      </c>
      <c r="C234" s="21" t="s">
        <v>171</v>
      </c>
      <c r="D234" s="11">
        <v>21525.03</v>
      </c>
      <c r="E234" s="12">
        <v>21525.03</v>
      </c>
      <c r="F234" s="13">
        <v>0</v>
      </c>
      <c r="G234" s="14">
        <v>0</v>
      </c>
      <c r="H234" s="15">
        <v>21525.03</v>
      </c>
    </row>
    <row r="235" spans="1:8" ht="15.5" customHeight="1" x14ac:dyDescent="0.35">
      <c r="A235" s="21" t="s">
        <v>7</v>
      </c>
      <c r="B235" s="21" t="s">
        <v>22</v>
      </c>
      <c r="C235" s="21" t="s">
        <v>304</v>
      </c>
      <c r="D235" s="11">
        <v>21525.03</v>
      </c>
      <c r="E235" s="12">
        <v>21525.03</v>
      </c>
      <c r="F235" s="13">
        <v>0</v>
      </c>
      <c r="G235" s="14">
        <v>0</v>
      </c>
      <c r="H235" s="15">
        <v>21525.03</v>
      </c>
    </row>
    <row r="236" spans="1:8" ht="15.5" customHeight="1" x14ac:dyDescent="0.35">
      <c r="A236" s="21" t="s">
        <v>7</v>
      </c>
      <c r="B236" s="21" t="s">
        <v>40</v>
      </c>
      <c r="C236" s="21" t="s">
        <v>305</v>
      </c>
      <c r="D236" s="11">
        <v>42023.05</v>
      </c>
      <c r="E236" s="12">
        <v>42023.05</v>
      </c>
      <c r="F236" s="13">
        <v>0</v>
      </c>
      <c r="G236" s="14">
        <v>0</v>
      </c>
      <c r="H236" s="15">
        <v>42023.05</v>
      </c>
    </row>
    <row r="237" spans="1:8" ht="15.5" customHeight="1" x14ac:dyDescent="0.35">
      <c r="A237" s="21" t="s">
        <v>7</v>
      </c>
      <c r="B237" s="21" t="s">
        <v>40</v>
      </c>
      <c r="C237" s="22" t="s">
        <v>172</v>
      </c>
      <c r="D237" s="11">
        <v>21525.03</v>
      </c>
      <c r="E237" s="12">
        <v>21525.03</v>
      </c>
      <c r="F237" s="13">
        <v>0</v>
      </c>
      <c r="G237" s="14">
        <v>0</v>
      </c>
      <c r="H237" s="15">
        <v>21525.03</v>
      </c>
    </row>
    <row r="238" spans="1:8" ht="15.5" customHeight="1" x14ac:dyDescent="0.35">
      <c r="A238" s="21" t="s">
        <v>7</v>
      </c>
      <c r="B238" s="21" t="s">
        <v>40</v>
      </c>
      <c r="C238" s="22" t="s">
        <v>173</v>
      </c>
      <c r="D238" s="11">
        <v>21525.03</v>
      </c>
      <c r="E238" s="12">
        <v>21525.03</v>
      </c>
      <c r="F238" s="13">
        <v>0</v>
      </c>
      <c r="G238" s="14">
        <v>0</v>
      </c>
      <c r="H238" s="15">
        <v>21525.03</v>
      </c>
    </row>
    <row r="239" spans="1:8" ht="15.5" customHeight="1" x14ac:dyDescent="0.35">
      <c r="A239" s="21" t="s">
        <v>5</v>
      </c>
      <c r="B239" s="21" t="s">
        <v>23</v>
      </c>
      <c r="C239" s="21" t="s">
        <v>306</v>
      </c>
      <c r="D239" s="11">
        <v>21525.03</v>
      </c>
      <c r="E239" s="12">
        <v>0</v>
      </c>
      <c r="F239" s="13">
        <v>118585.2</v>
      </c>
      <c r="G239" s="14">
        <v>0</v>
      </c>
      <c r="H239" s="15">
        <v>118585.2</v>
      </c>
    </row>
    <row r="240" spans="1:8" ht="15.5" customHeight="1" x14ac:dyDescent="0.35">
      <c r="A240" s="21" t="s">
        <v>5</v>
      </c>
      <c r="B240" s="21" t="s">
        <v>23</v>
      </c>
      <c r="C240" s="21" t="s">
        <v>307</v>
      </c>
      <c r="D240" s="11">
        <v>52015</v>
      </c>
      <c r="E240" s="12">
        <v>0</v>
      </c>
      <c r="F240" s="13">
        <v>136130.88</v>
      </c>
      <c r="G240" s="14">
        <v>0</v>
      </c>
      <c r="H240" s="15">
        <v>136130.88</v>
      </c>
    </row>
    <row r="241" spans="1:8" ht="15.5" customHeight="1" x14ac:dyDescent="0.35">
      <c r="A241" s="21" t="s">
        <v>5</v>
      </c>
      <c r="B241" s="21"/>
      <c r="C241" s="21" t="s">
        <v>308</v>
      </c>
      <c r="D241" s="11">
        <v>21525.03</v>
      </c>
      <c r="E241" s="12">
        <v>0</v>
      </c>
      <c r="F241" s="13">
        <v>26319.21</v>
      </c>
      <c r="G241" s="14">
        <v>0</v>
      </c>
      <c r="H241" s="15">
        <v>26319.21</v>
      </c>
    </row>
    <row r="242" spans="1:8" ht="15.5" customHeight="1" x14ac:dyDescent="0.35">
      <c r="A242" s="21" t="s">
        <v>5</v>
      </c>
      <c r="B242" s="21" t="s">
        <v>23</v>
      </c>
      <c r="C242" s="21" t="s">
        <v>174</v>
      </c>
      <c r="D242" s="11">
        <v>21525.03</v>
      </c>
      <c r="E242" s="12">
        <v>0</v>
      </c>
      <c r="F242" s="13">
        <v>4116.8500000000004</v>
      </c>
      <c r="G242" s="14">
        <v>17408.18</v>
      </c>
      <c r="H242" s="15">
        <v>21525.03</v>
      </c>
    </row>
    <row r="243" spans="1:8" ht="15.5" customHeight="1" x14ac:dyDescent="0.35">
      <c r="A243" s="21" t="s">
        <v>5</v>
      </c>
      <c r="B243" s="21" t="s">
        <v>23</v>
      </c>
      <c r="C243" s="22" t="s">
        <v>175</v>
      </c>
      <c r="D243" s="11">
        <v>21525.03</v>
      </c>
      <c r="E243" s="12">
        <v>0</v>
      </c>
      <c r="F243" s="13">
        <v>25439.1</v>
      </c>
      <c r="G243" s="14">
        <v>0</v>
      </c>
      <c r="H243" s="15">
        <v>25439.1</v>
      </c>
    </row>
    <row r="244" spans="1:8" ht="15.5" customHeight="1" x14ac:dyDescent="0.35">
      <c r="A244" s="21" t="s">
        <v>5</v>
      </c>
      <c r="B244" s="21" t="s">
        <v>23</v>
      </c>
      <c r="C244" s="21" t="s">
        <v>176</v>
      </c>
      <c r="D244" s="11">
        <v>651026.81000000006</v>
      </c>
      <c r="E244" s="12">
        <v>0</v>
      </c>
      <c r="F244" s="13">
        <v>3860764.63</v>
      </c>
      <c r="G244" s="14">
        <v>0</v>
      </c>
      <c r="H244" s="15">
        <v>3860764.63</v>
      </c>
    </row>
    <row r="245" spans="1:8" ht="15.5" customHeight="1" x14ac:dyDescent="0.35">
      <c r="A245" s="21" t="s">
        <v>7</v>
      </c>
      <c r="B245" s="21"/>
      <c r="C245" s="21" t="s">
        <v>309</v>
      </c>
      <c r="D245" s="11">
        <v>21525.03</v>
      </c>
      <c r="E245" s="12">
        <v>21525.03</v>
      </c>
      <c r="F245" s="13">
        <v>0</v>
      </c>
      <c r="G245" s="14">
        <v>0</v>
      </c>
      <c r="H245" s="15">
        <v>21525.03</v>
      </c>
    </row>
    <row r="246" spans="1:8" ht="15.5" customHeight="1" x14ac:dyDescent="0.35">
      <c r="A246" s="21" t="s">
        <v>7</v>
      </c>
      <c r="B246" s="21" t="s">
        <v>23</v>
      </c>
      <c r="C246" s="21" t="s">
        <v>177</v>
      </c>
      <c r="D246" s="11">
        <v>21525.03</v>
      </c>
      <c r="E246" s="12">
        <v>21525.03</v>
      </c>
      <c r="F246" s="13">
        <v>0</v>
      </c>
      <c r="G246" s="14">
        <v>0</v>
      </c>
      <c r="H246" s="15">
        <v>21525.03</v>
      </c>
    </row>
    <row r="247" spans="1:8" ht="15.5" customHeight="1" x14ac:dyDescent="0.35">
      <c r="A247" s="21" t="s">
        <v>5</v>
      </c>
      <c r="B247" s="21" t="s">
        <v>23</v>
      </c>
      <c r="C247" s="21" t="s">
        <v>178</v>
      </c>
      <c r="D247" s="11">
        <v>21525.03</v>
      </c>
      <c r="E247" s="12">
        <v>0</v>
      </c>
      <c r="F247" s="13">
        <v>89946.62</v>
      </c>
      <c r="G247" s="14">
        <v>0</v>
      </c>
      <c r="H247" s="15">
        <v>89946.62</v>
      </c>
    </row>
    <row r="248" spans="1:8" ht="15.5" customHeight="1" x14ac:dyDescent="0.35">
      <c r="A248" s="21" t="s">
        <v>5</v>
      </c>
      <c r="B248" s="21" t="s">
        <v>23</v>
      </c>
      <c r="C248" s="21" t="s">
        <v>179</v>
      </c>
      <c r="D248" s="11">
        <v>267485.21999999997</v>
      </c>
      <c r="E248" s="12">
        <v>0</v>
      </c>
      <c r="F248" s="13">
        <v>2018067.74</v>
      </c>
      <c r="G248" s="14">
        <v>0</v>
      </c>
      <c r="H248" s="15">
        <v>2018067.74</v>
      </c>
    </row>
    <row r="249" spans="1:8" ht="15.5" customHeight="1" x14ac:dyDescent="0.35">
      <c r="A249" s="21" t="s">
        <v>5</v>
      </c>
      <c r="B249" s="21" t="s">
        <v>23</v>
      </c>
      <c r="C249" s="21" t="s">
        <v>180</v>
      </c>
      <c r="D249" s="11">
        <v>21525.03</v>
      </c>
      <c r="E249" s="12">
        <v>0</v>
      </c>
      <c r="F249" s="13">
        <v>1013638.32</v>
      </c>
      <c r="G249" s="14">
        <v>0</v>
      </c>
      <c r="H249" s="15">
        <v>1013638.32</v>
      </c>
    </row>
    <row r="250" spans="1:8" ht="15.5" customHeight="1" x14ac:dyDescent="0.35">
      <c r="A250" s="21" t="s">
        <v>5</v>
      </c>
      <c r="B250" s="21" t="s">
        <v>20</v>
      </c>
      <c r="C250" s="21" t="s">
        <v>181</v>
      </c>
      <c r="D250" s="11">
        <v>21525.03</v>
      </c>
      <c r="E250" s="12">
        <v>0</v>
      </c>
      <c r="F250" s="13">
        <v>140094.01</v>
      </c>
      <c r="G250" s="14">
        <v>0</v>
      </c>
      <c r="H250" s="15">
        <v>140094.01</v>
      </c>
    </row>
    <row r="251" spans="1:8" ht="15.5" customHeight="1" x14ac:dyDescent="0.35">
      <c r="A251" s="21" t="s">
        <v>5</v>
      </c>
      <c r="B251" s="21" t="s">
        <v>23</v>
      </c>
      <c r="C251" s="21" t="s">
        <v>182</v>
      </c>
      <c r="D251" s="11">
        <v>1589357.42</v>
      </c>
      <c r="E251" s="12">
        <v>0</v>
      </c>
      <c r="F251" s="13">
        <v>189096.43</v>
      </c>
      <c r="G251" s="14">
        <v>1400260.99</v>
      </c>
      <c r="H251" s="15">
        <v>1589357.42</v>
      </c>
    </row>
    <row r="252" spans="1:8" ht="15.5" customHeight="1" x14ac:dyDescent="0.35">
      <c r="A252" s="21" t="s">
        <v>5</v>
      </c>
      <c r="B252" s="21" t="s">
        <v>61</v>
      </c>
      <c r="C252" s="21" t="s">
        <v>183</v>
      </c>
      <c r="D252" s="11">
        <v>21525.03</v>
      </c>
      <c r="E252" s="12">
        <v>0</v>
      </c>
      <c r="F252" s="13">
        <v>128693.26</v>
      </c>
      <c r="G252" s="14">
        <v>0</v>
      </c>
      <c r="H252" s="15">
        <v>128693.26</v>
      </c>
    </row>
    <row r="253" spans="1:8" ht="15.5" customHeight="1" x14ac:dyDescent="0.35">
      <c r="A253" s="21" t="s">
        <v>5</v>
      </c>
      <c r="B253" s="21" t="s">
        <v>61</v>
      </c>
      <c r="C253" s="21" t="s">
        <v>310</v>
      </c>
      <c r="D253" s="11">
        <v>21525.03</v>
      </c>
      <c r="E253" s="12">
        <v>0</v>
      </c>
      <c r="F253" s="13">
        <v>128693.26</v>
      </c>
      <c r="G253" s="14">
        <v>0</v>
      </c>
      <c r="H253" s="15">
        <v>128693.26</v>
      </c>
    </row>
    <row r="254" spans="1:8" ht="15.5" customHeight="1" x14ac:dyDescent="0.35">
      <c r="A254" s="21" t="s">
        <v>5</v>
      </c>
      <c r="B254" s="21" t="s">
        <v>61</v>
      </c>
      <c r="C254" s="21" t="s">
        <v>184</v>
      </c>
      <c r="D254" s="11">
        <v>21525.03</v>
      </c>
      <c r="E254" s="12">
        <v>0</v>
      </c>
      <c r="F254" s="13">
        <v>128693.26</v>
      </c>
      <c r="G254" s="14">
        <v>0</v>
      </c>
      <c r="H254" s="15">
        <v>128693.26</v>
      </c>
    </row>
    <row r="255" spans="1:8" ht="15.5" customHeight="1" x14ac:dyDescent="0.35">
      <c r="A255" s="21" t="s">
        <v>5</v>
      </c>
      <c r="B255" s="21" t="s">
        <v>81</v>
      </c>
      <c r="C255" s="21" t="s">
        <v>185</v>
      </c>
      <c r="D255" s="11">
        <v>21525.03</v>
      </c>
      <c r="E255" s="12">
        <v>0</v>
      </c>
      <c r="F255" s="13">
        <v>260688.88</v>
      </c>
      <c r="G255" s="14">
        <v>0</v>
      </c>
      <c r="H255" s="15">
        <v>260688.88</v>
      </c>
    </row>
    <row r="256" spans="1:8" ht="15.5" customHeight="1" x14ac:dyDescent="0.35">
      <c r="A256" s="21" t="s">
        <v>5</v>
      </c>
      <c r="B256" s="21" t="s">
        <v>81</v>
      </c>
      <c r="C256" s="21" t="s">
        <v>186</v>
      </c>
      <c r="D256" s="11">
        <v>21525.03</v>
      </c>
      <c r="E256" s="12">
        <v>0</v>
      </c>
      <c r="F256" s="13">
        <v>407322.76</v>
      </c>
      <c r="G256" s="14">
        <v>0</v>
      </c>
      <c r="H256" s="15">
        <v>407322.76</v>
      </c>
    </row>
    <row r="257" spans="1:8" ht="15.5" customHeight="1" x14ac:dyDescent="0.35">
      <c r="A257" s="21" t="s">
        <v>5</v>
      </c>
      <c r="B257" s="21" t="s">
        <v>81</v>
      </c>
      <c r="C257" s="21" t="s">
        <v>187</v>
      </c>
      <c r="D257" s="11">
        <v>21525.03</v>
      </c>
      <c r="E257" s="12">
        <v>0</v>
      </c>
      <c r="F257" s="13">
        <v>37366.32</v>
      </c>
      <c r="G257" s="14">
        <v>0</v>
      </c>
      <c r="H257" s="15">
        <v>37366.32</v>
      </c>
    </row>
    <row r="258" spans="1:8" ht="15.5" customHeight="1" x14ac:dyDescent="0.35">
      <c r="A258" s="21" t="s">
        <v>5</v>
      </c>
      <c r="B258" s="21" t="s">
        <v>81</v>
      </c>
      <c r="C258" s="21" t="s">
        <v>188</v>
      </c>
      <c r="D258" s="11">
        <v>21525.03</v>
      </c>
      <c r="E258" s="12">
        <v>0</v>
      </c>
      <c r="F258" s="13">
        <v>26249.439999999999</v>
      </c>
      <c r="G258" s="14">
        <v>0</v>
      </c>
      <c r="H258" s="15">
        <v>26249.439999999999</v>
      </c>
    </row>
    <row r="259" spans="1:8" ht="15.5" customHeight="1" x14ac:dyDescent="0.35">
      <c r="A259" s="21" t="s">
        <v>5</v>
      </c>
      <c r="B259" s="21" t="s">
        <v>40</v>
      </c>
      <c r="C259" s="21" t="s">
        <v>311</v>
      </c>
      <c r="D259" s="11">
        <v>21525.03</v>
      </c>
      <c r="E259" s="12">
        <v>0</v>
      </c>
      <c r="F259" s="13">
        <v>637630.9</v>
      </c>
      <c r="G259" s="14">
        <v>0</v>
      </c>
      <c r="H259" s="15">
        <v>637630.9</v>
      </c>
    </row>
    <row r="260" spans="1:8" ht="15.5" customHeight="1" x14ac:dyDescent="0.35">
      <c r="A260" s="21" t="s">
        <v>7</v>
      </c>
      <c r="B260" s="21" t="s">
        <v>71</v>
      </c>
      <c r="C260" s="21" t="s">
        <v>312</v>
      </c>
      <c r="D260" s="11">
        <v>21525.03</v>
      </c>
      <c r="E260" s="12">
        <v>21525.03</v>
      </c>
      <c r="F260" s="13">
        <v>0</v>
      </c>
      <c r="G260" s="14">
        <v>0</v>
      </c>
      <c r="H260" s="15">
        <v>21525.03</v>
      </c>
    </row>
    <row r="261" spans="1:8" ht="15.5" customHeight="1" x14ac:dyDescent="0.35">
      <c r="A261" s="21" t="s">
        <v>7</v>
      </c>
      <c r="B261" s="21" t="s">
        <v>51</v>
      </c>
      <c r="C261" s="21" t="s">
        <v>189</v>
      </c>
      <c r="D261" s="11">
        <v>21525.03</v>
      </c>
      <c r="E261" s="12">
        <v>21525.03</v>
      </c>
      <c r="F261" s="13">
        <v>0</v>
      </c>
      <c r="G261" s="14">
        <v>0</v>
      </c>
      <c r="H261" s="15">
        <v>21525.03</v>
      </c>
    </row>
    <row r="262" spans="1:8" ht="15.5" customHeight="1" x14ac:dyDescent="0.35">
      <c r="A262" s="21" t="s">
        <v>7</v>
      </c>
      <c r="B262" s="21" t="s">
        <v>23</v>
      </c>
      <c r="C262" s="21" t="s">
        <v>313</v>
      </c>
      <c r="D262" s="11">
        <v>21525.03</v>
      </c>
      <c r="E262" s="12">
        <v>21525.03</v>
      </c>
      <c r="F262" s="13">
        <v>0</v>
      </c>
      <c r="G262" s="14">
        <v>0</v>
      </c>
      <c r="H262" s="15">
        <v>21525.03</v>
      </c>
    </row>
    <row r="263" spans="1:8" ht="15.5" customHeight="1" x14ac:dyDescent="0.35">
      <c r="A263" s="21" t="s">
        <v>7</v>
      </c>
      <c r="B263" s="21" t="s">
        <v>48</v>
      </c>
      <c r="C263" s="21" t="s">
        <v>190</v>
      </c>
      <c r="D263" s="11">
        <v>21525.03</v>
      </c>
      <c r="E263" s="12">
        <v>21525.03</v>
      </c>
      <c r="F263" s="13">
        <v>0</v>
      </c>
      <c r="G263" s="14">
        <v>0</v>
      </c>
      <c r="H263" s="15">
        <v>21525.03</v>
      </c>
    </row>
    <row r="264" spans="1:8" ht="15.5" customHeight="1" x14ac:dyDescent="0.35">
      <c r="A264" s="21" t="s">
        <v>5</v>
      </c>
      <c r="B264" s="21" t="s">
        <v>50</v>
      </c>
      <c r="C264" s="21" t="s">
        <v>314</v>
      </c>
      <c r="D264" s="11">
        <v>138694.12</v>
      </c>
      <c r="E264" s="12">
        <v>0</v>
      </c>
      <c r="F264" s="13">
        <v>2447543.29</v>
      </c>
      <c r="G264" s="14">
        <v>0</v>
      </c>
      <c r="H264" s="15">
        <v>2447543.29</v>
      </c>
    </row>
    <row r="265" spans="1:8" ht="15.5" customHeight="1" x14ac:dyDescent="0.35">
      <c r="A265" s="21" t="s">
        <v>5</v>
      </c>
      <c r="B265" s="21" t="s">
        <v>81</v>
      </c>
      <c r="C265" s="21" t="s">
        <v>315</v>
      </c>
      <c r="D265" s="11">
        <v>1096895.3799999999</v>
      </c>
      <c r="E265" s="12">
        <v>0</v>
      </c>
      <c r="F265" s="13">
        <v>2820876.33</v>
      </c>
      <c r="G265" s="14">
        <v>0</v>
      </c>
      <c r="H265" s="15">
        <v>2820876.33</v>
      </c>
    </row>
    <row r="266" spans="1:8" ht="15.5" customHeight="1" x14ac:dyDescent="0.35">
      <c r="A266" s="21" t="s">
        <v>5</v>
      </c>
      <c r="B266" s="21" t="s">
        <v>69</v>
      </c>
      <c r="C266" s="21" t="s">
        <v>316</v>
      </c>
      <c r="D266" s="11">
        <v>135369.66</v>
      </c>
      <c r="E266" s="12">
        <v>0</v>
      </c>
      <c r="F266" s="13">
        <v>1277538.3600000001</v>
      </c>
      <c r="G266" s="14">
        <v>0</v>
      </c>
      <c r="H266" s="15">
        <v>1277538.3600000001</v>
      </c>
    </row>
    <row r="267" spans="1:8" ht="15.5" customHeight="1" x14ac:dyDescent="0.35">
      <c r="A267" s="21" t="s">
        <v>5</v>
      </c>
      <c r="B267" s="21" t="s">
        <v>20</v>
      </c>
      <c r="C267" s="21" t="s">
        <v>191</v>
      </c>
      <c r="D267" s="11">
        <v>2625075.9500000002</v>
      </c>
      <c r="E267" s="12">
        <v>0</v>
      </c>
      <c r="F267" s="13">
        <v>13599706.369999999</v>
      </c>
      <c r="G267" s="14">
        <v>0</v>
      </c>
      <c r="H267" s="15">
        <v>13599706.369999999</v>
      </c>
    </row>
    <row r="268" spans="1:8" ht="15.5" customHeight="1" x14ac:dyDescent="0.35">
      <c r="A268" s="21" t="s">
        <v>5</v>
      </c>
      <c r="B268" s="21" t="s">
        <v>81</v>
      </c>
      <c r="C268" s="21" t="s">
        <v>192</v>
      </c>
      <c r="D268" s="11">
        <v>890659.36</v>
      </c>
      <c r="E268" s="12">
        <v>0</v>
      </c>
      <c r="F268" s="13">
        <v>4526825.92</v>
      </c>
      <c r="G268" s="14">
        <v>0</v>
      </c>
      <c r="H268" s="15">
        <v>4526825.92</v>
      </c>
    </row>
    <row r="269" spans="1:8" ht="15.5" customHeight="1" x14ac:dyDescent="0.35">
      <c r="A269" s="21" t="s">
        <v>7</v>
      </c>
      <c r="B269" s="21" t="s">
        <v>50</v>
      </c>
      <c r="C269" s="21" t="s">
        <v>317</v>
      </c>
      <c r="D269" s="11">
        <v>21525.03</v>
      </c>
      <c r="E269" s="12">
        <v>21525.03</v>
      </c>
      <c r="F269" s="13">
        <v>0</v>
      </c>
      <c r="G269" s="14">
        <v>0</v>
      </c>
      <c r="H269" s="15">
        <v>21525.03</v>
      </c>
    </row>
    <row r="270" spans="1:8" ht="15.5" customHeight="1" x14ac:dyDescent="0.35">
      <c r="A270" s="21" t="s">
        <v>7</v>
      </c>
      <c r="B270" s="21" t="s">
        <v>18</v>
      </c>
      <c r="C270" s="21" t="s">
        <v>193</v>
      </c>
      <c r="D270" s="11">
        <v>451946.99</v>
      </c>
      <c r="E270" s="12">
        <v>451946.99</v>
      </c>
      <c r="F270" s="13">
        <v>0</v>
      </c>
      <c r="G270" s="14">
        <v>0</v>
      </c>
      <c r="H270" s="15">
        <v>451946.99</v>
      </c>
    </row>
    <row r="271" spans="1:8" ht="15.5" customHeight="1" x14ac:dyDescent="0.35">
      <c r="A271" s="21" t="s">
        <v>5</v>
      </c>
      <c r="B271" s="21" t="s">
        <v>50</v>
      </c>
      <c r="C271" s="21" t="s">
        <v>318</v>
      </c>
      <c r="D271" s="11">
        <v>43643.83</v>
      </c>
      <c r="E271" s="12">
        <v>0</v>
      </c>
      <c r="F271" s="13">
        <v>44946.29</v>
      </c>
      <c r="G271" s="14">
        <v>0</v>
      </c>
      <c r="H271" s="15">
        <v>44946.29</v>
      </c>
    </row>
    <row r="272" spans="1:8" ht="15.5" customHeight="1" x14ac:dyDescent="0.35">
      <c r="A272" s="21" t="s">
        <v>7</v>
      </c>
      <c r="B272" s="21" t="s">
        <v>50</v>
      </c>
      <c r="C272" s="21" t="s">
        <v>319</v>
      </c>
      <c r="D272" s="11">
        <v>21525.03</v>
      </c>
      <c r="E272" s="12">
        <v>21525.03</v>
      </c>
      <c r="F272" s="13">
        <v>0</v>
      </c>
      <c r="G272" s="14">
        <v>0</v>
      </c>
      <c r="H272" s="15">
        <v>21525.03</v>
      </c>
    </row>
    <row r="273" spans="1:8" ht="15.5" customHeight="1" x14ac:dyDescent="0.35">
      <c r="A273" s="21" t="s">
        <v>7</v>
      </c>
      <c r="B273" s="21" t="s">
        <v>50</v>
      </c>
      <c r="C273" s="21" t="s">
        <v>320</v>
      </c>
      <c r="D273" s="11">
        <v>21525.03</v>
      </c>
      <c r="E273" s="12">
        <v>21525.03</v>
      </c>
      <c r="F273" s="13">
        <v>0</v>
      </c>
      <c r="G273" s="14">
        <v>0</v>
      </c>
      <c r="H273" s="15">
        <v>21525.03</v>
      </c>
    </row>
    <row r="274" spans="1:8" ht="15.5" customHeight="1" x14ac:dyDescent="0.35">
      <c r="A274" s="21" t="s">
        <v>7</v>
      </c>
      <c r="B274" s="21" t="s">
        <v>50</v>
      </c>
      <c r="C274" s="21" t="s">
        <v>321</v>
      </c>
      <c r="D274" s="11">
        <v>21525.03</v>
      </c>
      <c r="E274" s="12">
        <v>21525.03</v>
      </c>
      <c r="F274" s="13">
        <v>0</v>
      </c>
      <c r="G274" s="14">
        <v>0</v>
      </c>
      <c r="H274" s="15">
        <v>21525.03</v>
      </c>
    </row>
    <row r="275" spans="1:8" ht="15.5" customHeight="1" x14ac:dyDescent="0.35">
      <c r="A275" s="21" t="s">
        <v>7</v>
      </c>
      <c r="B275" s="21" t="s">
        <v>50</v>
      </c>
      <c r="C275" s="21" t="s">
        <v>322</v>
      </c>
      <c r="D275" s="11">
        <v>21525.03</v>
      </c>
      <c r="E275" s="12">
        <v>21525.03</v>
      </c>
      <c r="F275" s="13">
        <v>0</v>
      </c>
      <c r="G275" s="14">
        <v>0</v>
      </c>
      <c r="H275" s="15">
        <v>21525.03</v>
      </c>
    </row>
    <row r="276" spans="1:8" ht="15.5" customHeight="1" x14ac:dyDescent="0.35">
      <c r="A276" s="21" t="s">
        <v>7</v>
      </c>
      <c r="B276" s="21" t="s">
        <v>50</v>
      </c>
      <c r="C276" s="21" t="s">
        <v>323</v>
      </c>
      <c r="D276" s="11">
        <v>21525.03</v>
      </c>
      <c r="E276" s="12">
        <v>21525.03</v>
      </c>
      <c r="F276" s="13">
        <v>0</v>
      </c>
      <c r="G276" s="14">
        <v>0</v>
      </c>
      <c r="H276" s="15">
        <v>21525.03</v>
      </c>
    </row>
    <row r="277" spans="1:8" ht="15.5" customHeight="1" x14ac:dyDescent="0.35">
      <c r="A277" s="21" t="s">
        <v>7</v>
      </c>
      <c r="B277" s="21" t="s">
        <v>40</v>
      </c>
      <c r="C277" s="21" t="s">
        <v>324</v>
      </c>
      <c r="D277" s="11">
        <v>21525.03</v>
      </c>
      <c r="E277" s="12">
        <v>21525.03</v>
      </c>
      <c r="F277" s="13">
        <v>0</v>
      </c>
      <c r="G277" s="14">
        <v>0</v>
      </c>
      <c r="H277" s="15">
        <v>21525.03</v>
      </c>
    </row>
    <row r="278" spans="1:8" ht="15.5" customHeight="1" x14ac:dyDescent="0.35">
      <c r="A278" s="21" t="s">
        <v>7</v>
      </c>
      <c r="B278" s="21" t="s">
        <v>18</v>
      </c>
      <c r="C278" s="21" t="s">
        <v>194</v>
      </c>
      <c r="D278" s="11">
        <v>21525.03</v>
      </c>
      <c r="E278" s="12">
        <v>21525.03</v>
      </c>
      <c r="F278" s="13">
        <v>0</v>
      </c>
      <c r="G278" s="14">
        <v>0</v>
      </c>
      <c r="H278" s="15">
        <v>21525.03</v>
      </c>
    </row>
    <row r="279" spans="1:8" ht="15.5" customHeight="1" x14ac:dyDescent="0.35">
      <c r="A279" s="21" t="s">
        <v>7</v>
      </c>
      <c r="B279" s="21" t="s">
        <v>18</v>
      </c>
      <c r="C279" s="21" t="s">
        <v>325</v>
      </c>
      <c r="D279" s="11">
        <v>21525.03</v>
      </c>
      <c r="E279" s="12">
        <v>21525.03</v>
      </c>
      <c r="F279" s="13">
        <v>0</v>
      </c>
      <c r="G279" s="14">
        <v>0</v>
      </c>
      <c r="H279" s="15">
        <v>21525.03</v>
      </c>
    </row>
    <row r="280" spans="1:8" ht="15.5" customHeight="1" x14ac:dyDescent="0.35">
      <c r="A280" s="21" t="s">
        <v>7</v>
      </c>
      <c r="B280" s="21" t="s">
        <v>20</v>
      </c>
      <c r="C280" s="21" t="s">
        <v>195</v>
      </c>
      <c r="D280" s="11">
        <v>26513.82</v>
      </c>
      <c r="E280" s="12">
        <v>26513.82</v>
      </c>
      <c r="F280" s="13">
        <v>0</v>
      </c>
      <c r="G280" s="14">
        <v>0</v>
      </c>
      <c r="H280" s="15">
        <v>26513.82</v>
      </c>
    </row>
    <row r="281" spans="1:8" ht="15.5" customHeight="1" x14ac:dyDescent="0.35">
      <c r="A281" s="21" t="s">
        <v>7</v>
      </c>
      <c r="B281" s="21" t="s">
        <v>85</v>
      </c>
      <c r="C281" s="21" t="s">
        <v>196</v>
      </c>
      <c r="D281" s="11">
        <v>21525.03</v>
      </c>
      <c r="E281" s="12">
        <v>21525.03</v>
      </c>
      <c r="F281" s="13">
        <v>0</v>
      </c>
      <c r="G281" s="14">
        <v>0</v>
      </c>
      <c r="H281" s="15">
        <v>21525.03</v>
      </c>
    </row>
    <row r="282" spans="1:8" ht="15.5" customHeight="1" x14ac:dyDescent="0.35">
      <c r="A282" s="21" t="s">
        <v>5</v>
      </c>
      <c r="B282" s="21" t="s">
        <v>85</v>
      </c>
      <c r="C282" s="21" t="s">
        <v>197</v>
      </c>
      <c r="D282" s="11">
        <v>175532.58</v>
      </c>
      <c r="E282" s="12">
        <v>0</v>
      </c>
      <c r="F282" s="13">
        <v>2932430.83</v>
      </c>
      <c r="G282" s="14">
        <v>0</v>
      </c>
      <c r="H282" s="15">
        <v>2932430.83</v>
      </c>
    </row>
    <row r="283" spans="1:8" ht="15.5" customHeight="1" x14ac:dyDescent="0.35">
      <c r="A283" s="21" t="s">
        <v>5</v>
      </c>
      <c r="B283" s="21" t="s">
        <v>85</v>
      </c>
      <c r="C283" s="22" t="s">
        <v>198</v>
      </c>
      <c r="D283" s="11">
        <v>102611.14</v>
      </c>
      <c r="E283" s="12">
        <v>0</v>
      </c>
      <c r="F283" s="13">
        <v>370181.9</v>
      </c>
      <c r="G283" s="14">
        <v>0</v>
      </c>
      <c r="H283" s="15">
        <v>370181.9</v>
      </c>
    </row>
    <row r="284" spans="1:8" ht="15.5" customHeight="1" x14ac:dyDescent="0.35">
      <c r="A284" s="21" t="s">
        <v>5</v>
      </c>
      <c r="B284" s="21" t="s">
        <v>85</v>
      </c>
      <c r="C284" s="21" t="s">
        <v>199</v>
      </c>
      <c r="D284" s="11">
        <v>21525.03</v>
      </c>
      <c r="E284" s="12">
        <v>0</v>
      </c>
      <c r="F284" s="13">
        <v>288440.8</v>
      </c>
      <c r="G284" s="14">
        <v>0</v>
      </c>
      <c r="H284" s="15">
        <v>288440.8</v>
      </c>
    </row>
    <row r="285" spans="1:8" ht="15.5" customHeight="1" x14ac:dyDescent="0.35">
      <c r="A285" s="21" t="s">
        <v>5</v>
      </c>
      <c r="B285" s="21" t="s">
        <v>51</v>
      </c>
      <c r="C285" s="21" t="s">
        <v>200</v>
      </c>
      <c r="D285" s="11">
        <v>35552.74</v>
      </c>
      <c r="E285" s="12">
        <v>0</v>
      </c>
      <c r="F285" s="13">
        <v>38565.49</v>
      </c>
      <c r="G285" s="14">
        <v>0</v>
      </c>
      <c r="H285" s="15">
        <v>38565.49</v>
      </c>
    </row>
    <row r="286" spans="1:8" ht="15.5" customHeight="1" x14ac:dyDescent="0.35">
      <c r="A286" s="21" t="s">
        <v>7</v>
      </c>
      <c r="B286" s="21" t="s">
        <v>41</v>
      </c>
      <c r="C286" s="22" t="s">
        <v>201</v>
      </c>
      <c r="D286" s="11">
        <v>21525.03</v>
      </c>
      <c r="E286" s="12">
        <v>21525.03</v>
      </c>
      <c r="F286" s="13">
        <v>0</v>
      </c>
      <c r="G286" s="14">
        <v>0</v>
      </c>
      <c r="H286" s="15">
        <v>21525.03</v>
      </c>
    </row>
    <row r="287" spans="1:8" ht="15.5" customHeight="1" x14ac:dyDescent="0.35">
      <c r="A287" s="21" t="s">
        <v>7</v>
      </c>
      <c r="B287" s="21" t="s">
        <v>69</v>
      </c>
      <c r="C287" s="21" t="s">
        <v>202</v>
      </c>
      <c r="D287" s="11">
        <v>21525.03</v>
      </c>
      <c r="E287" s="12">
        <v>21525.03</v>
      </c>
      <c r="F287" s="13">
        <v>0</v>
      </c>
      <c r="G287" s="14">
        <v>0</v>
      </c>
      <c r="H287" s="15">
        <v>21525.03</v>
      </c>
    </row>
    <row r="288" spans="1:8" ht="15.5" customHeight="1" x14ac:dyDescent="0.35">
      <c r="A288" s="21" t="s">
        <v>5</v>
      </c>
      <c r="B288" s="21" t="s">
        <v>23</v>
      </c>
      <c r="C288" s="21" t="s">
        <v>203</v>
      </c>
      <c r="D288" s="11">
        <v>259845.81</v>
      </c>
      <c r="E288" s="12">
        <v>0</v>
      </c>
      <c r="F288" s="13">
        <v>50409.16</v>
      </c>
      <c r="G288" s="14">
        <v>209436.65</v>
      </c>
      <c r="H288" s="15">
        <v>259845.81</v>
      </c>
    </row>
    <row r="289" spans="1:8" ht="15.5" customHeight="1" x14ac:dyDescent="0.35">
      <c r="A289" s="21" t="s">
        <v>7</v>
      </c>
      <c r="B289" s="21" t="s">
        <v>23</v>
      </c>
      <c r="C289" s="21" t="s">
        <v>326</v>
      </c>
      <c r="D289" s="11">
        <v>21525.03</v>
      </c>
      <c r="E289" s="12">
        <v>21525.03</v>
      </c>
      <c r="F289" s="13">
        <v>0</v>
      </c>
      <c r="G289" s="14">
        <v>0</v>
      </c>
      <c r="H289" s="15">
        <v>21525.03</v>
      </c>
    </row>
    <row r="290" spans="1:8" ht="15.5" customHeight="1" x14ac:dyDescent="0.35">
      <c r="A290" s="21" t="s">
        <v>7</v>
      </c>
      <c r="B290" s="21" t="s">
        <v>48</v>
      </c>
      <c r="C290" s="21" t="s">
        <v>327</v>
      </c>
      <c r="D290" s="11">
        <v>21525.03</v>
      </c>
      <c r="E290" s="12">
        <v>21525.03</v>
      </c>
      <c r="F290" s="13">
        <v>0</v>
      </c>
      <c r="G290" s="14">
        <v>0</v>
      </c>
      <c r="H290" s="15">
        <v>21525.03</v>
      </c>
    </row>
    <row r="291" spans="1:8" ht="15.5" customHeight="1" x14ac:dyDescent="0.35">
      <c r="A291" s="21" t="s">
        <v>7</v>
      </c>
      <c r="B291" s="21" t="s">
        <v>67</v>
      </c>
      <c r="C291" s="22" t="s">
        <v>204</v>
      </c>
      <c r="D291" s="11">
        <v>21525.03</v>
      </c>
      <c r="E291" s="12">
        <v>21525.03</v>
      </c>
      <c r="F291" s="13">
        <v>0</v>
      </c>
      <c r="G291" s="14">
        <v>0</v>
      </c>
      <c r="H291" s="15">
        <v>21525.03</v>
      </c>
    </row>
    <row r="292" spans="1:8" ht="15.5" customHeight="1" x14ac:dyDescent="0.35">
      <c r="A292" s="21" t="s">
        <v>7</v>
      </c>
      <c r="B292" s="21" t="s">
        <v>43</v>
      </c>
      <c r="C292" s="21" t="s">
        <v>205</v>
      </c>
      <c r="D292" s="11">
        <v>21525.03</v>
      </c>
      <c r="E292" s="12">
        <v>21525.03</v>
      </c>
      <c r="F292" s="13">
        <v>0</v>
      </c>
      <c r="G292" s="14">
        <v>0</v>
      </c>
      <c r="H292" s="15">
        <v>21525.03</v>
      </c>
    </row>
    <row r="293" spans="1:8" ht="15.5" customHeight="1" x14ac:dyDescent="0.35">
      <c r="A293" s="30"/>
      <c r="B293" s="30"/>
      <c r="C293" s="30"/>
      <c r="D293" s="11"/>
      <c r="E293" s="12"/>
      <c r="F293" s="13"/>
      <c r="G293" s="14"/>
      <c r="H293" s="15"/>
    </row>
    <row r="294" spans="1:8" ht="15.5" customHeight="1" x14ac:dyDescent="0.3">
      <c r="A294" s="9"/>
      <c r="B294" s="10"/>
      <c r="C294" s="28" t="s">
        <v>329</v>
      </c>
      <c r="D294" s="29">
        <v>41758549.970000133</v>
      </c>
      <c r="E294" s="29">
        <v>6543499.5200000107</v>
      </c>
      <c r="F294" s="29">
        <v>172896402.63999999</v>
      </c>
      <c r="G294" s="29">
        <v>2641673.7600000002</v>
      </c>
      <c r="H294" s="29">
        <v>182081575.92000014</v>
      </c>
    </row>
    <row r="295" spans="1:8" ht="15.5" customHeight="1" x14ac:dyDescent="0.3">
      <c r="A295" s="10"/>
      <c r="B295" s="10"/>
      <c r="C295" s="10"/>
      <c r="D295" s="17"/>
      <c r="E295" s="18"/>
      <c r="F295" s="16"/>
      <c r="G295" s="14"/>
      <c r="H295" s="19"/>
    </row>
    <row r="296" spans="1:8" ht="31" customHeight="1" x14ac:dyDescent="0.3">
      <c r="A296" s="19" t="s">
        <v>206</v>
      </c>
      <c r="B296" s="31" t="s">
        <v>207</v>
      </c>
      <c r="C296" s="32"/>
      <c r="D296" s="32"/>
      <c r="E296" s="32"/>
      <c r="F296" s="32"/>
      <c r="G296" s="32"/>
      <c r="H296" s="33"/>
    </row>
    <row r="297" spans="1:8" ht="30.5" customHeight="1" x14ac:dyDescent="0.3">
      <c r="A297" s="19" t="s">
        <v>208</v>
      </c>
      <c r="B297" s="31" t="s">
        <v>209</v>
      </c>
      <c r="C297" s="32"/>
      <c r="D297" s="32"/>
      <c r="E297" s="32"/>
      <c r="F297" s="32"/>
      <c r="G297" s="32"/>
      <c r="H297" s="33"/>
    </row>
    <row r="298" spans="1:8" ht="51" customHeight="1" x14ac:dyDescent="0.3">
      <c r="A298" s="19" t="s">
        <v>210</v>
      </c>
      <c r="B298" s="34" t="s">
        <v>211</v>
      </c>
      <c r="C298" s="35"/>
      <c r="D298" s="35"/>
      <c r="E298" s="35"/>
      <c r="F298" s="35"/>
      <c r="G298" s="35"/>
      <c r="H298" s="36"/>
    </row>
    <row r="299" spans="1:8" ht="15.5" customHeight="1" x14ac:dyDescent="0.3">
      <c r="A299" s="19" t="s">
        <v>212</v>
      </c>
      <c r="B299" s="10" t="s">
        <v>213</v>
      </c>
      <c r="C299" s="10"/>
      <c r="D299" s="20"/>
      <c r="E299" s="18"/>
      <c r="F299" s="16"/>
      <c r="G299" s="14"/>
      <c r="H299" s="19"/>
    </row>
  </sheetData>
  <mergeCells count="3">
    <mergeCell ref="B296:H296"/>
    <mergeCell ref="B297:H297"/>
    <mergeCell ref="B298:H2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54A6-4B2E-45D9-B92B-8749603404CC}">
  <dimension ref="A1:H299"/>
  <sheetViews>
    <sheetView zoomScale="80" zoomScaleNormal="80" workbookViewId="0">
      <pane ySplit="1" topLeftCell="A2" activePane="bottomLeft" state="frozen"/>
      <selection pane="bottomLeft" activeCell="D287" sqref="D287"/>
    </sheetView>
  </sheetViews>
  <sheetFormatPr defaultRowHeight="15" x14ac:dyDescent="0.3"/>
  <cols>
    <col min="1" max="2" width="5.19921875" customWidth="1"/>
    <col min="3" max="3" width="42.46484375" customWidth="1"/>
    <col min="4" max="4" width="18.19921875" customWidth="1"/>
    <col min="5" max="5" width="15.3984375" customWidth="1"/>
    <col min="6" max="6" width="17.06640625" customWidth="1"/>
    <col min="7" max="7" width="19.46484375" customWidth="1"/>
    <col min="8" max="8" width="23.46484375" customWidth="1"/>
    <col min="257" max="258" width="5.19921875" customWidth="1"/>
    <col min="259" max="259" width="42.46484375" customWidth="1"/>
    <col min="260" max="260" width="18.19921875" customWidth="1"/>
    <col min="261" max="261" width="15.3984375" customWidth="1"/>
    <col min="262" max="262" width="17.06640625" customWidth="1"/>
    <col min="263" max="263" width="19.46484375" customWidth="1"/>
    <col min="264" max="264" width="23.46484375" customWidth="1"/>
    <col min="513" max="514" width="5.19921875" customWidth="1"/>
    <col min="515" max="515" width="42.46484375" customWidth="1"/>
    <col min="516" max="516" width="18.19921875" customWidth="1"/>
    <col min="517" max="517" width="15.3984375" customWidth="1"/>
    <col min="518" max="518" width="17.06640625" customWidth="1"/>
    <col min="519" max="519" width="19.46484375" customWidth="1"/>
    <col min="520" max="520" width="23.46484375" customWidth="1"/>
    <col min="769" max="770" width="5.19921875" customWidth="1"/>
    <col min="771" max="771" width="42.46484375" customWidth="1"/>
    <col min="772" max="772" width="18.19921875" customWidth="1"/>
    <col min="773" max="773" width="15.3984375" customWidth="1"/>
    <col min="774" max="774" width="17.06640625" customWidth="1"/>
    <col min="775" max="775" width="19.46484375" customWidth="1"/>
    <col min="776" max="776" width="23.46484375" customWidth="1"/>
    <col min="1025" max="1026" width="5.19921875" customWidth="1"/>
    <col min="1027" max="1027" width="42.46484375" customWidth="1"/>
    <col min="1028" max="1028" width="18.19921875" customWidth="1"/>
    <col min="1029" max="1029" width="15.3984375" customWidth="1"/>
    <col min="1030" max="1030" width="17.06640625" customWidth="1"/>
    <col min="1031" max="1031" width="19.46484375" customWidth="1"/>
    <col min="1032" max="1032" width="23.46484375" customWidth="1"/>
    <col min="1281" max="1282" width="5.19921875" customWidth="1"/>
    <col min="1283" max="1283" width="42.46484375" customWidth="1"/>
    <col min="1284" max="1284" width="18.19921875" customWidth="1"/>
    <col min="1285" max="1285" width="15.3984375" customWidth="1"/>
    <col min="1286" max="1286" width="17.06640625" customWidth="1"/>
    <col min="1287" max="1287" width="19.46484375" customWidth="1"/>
    <col min="1288" max="1288" width="23.46484375" customWidth="1"/>
    <col min="1537" max="1538" width="5.19921875" customWidth="1"/>
    <col min="1539" max="1539" width="42.46484375" customWidth="1"/>
    <col min="1540" max="1540" width="18.19921875" customWidth="1"/>
    <col min="1541" max="1541" width="15.3984375" customWidth="1"/>
    <col min="1542" max="1542" width="17.06640625" customWidth="1"/>
    <col min="1543" max="1543" width="19.46484375" customWidth="1"/>
    <col min="1544" max="1544" width="23.46484375" customWidth="1"/>
    <col min="1793" max="1794" width="5.19921875" customWidth="1"/>
    <col min="1795" max="1795" width="42.46484375" customWidth="1"/>
    <col min="1796" max="1796" width="18.19921875" customWidth="1"/>
    <col min="1797" max="1797" width="15.3984375" customWidth="1"/>
    <col min="1798" max="1798" width="17.06640625" customWidth="1"/>
    <col min="1799" max="1799" width="19.46484375" customWidth="1"/>
    <col min="1800" max="1800" width="23.46484375" customWidth="1"/>
    <col min="2049" max="2050" width="5.19921875" customWidth="1"/>
    <col min="2051" max="2051" width="42.46484375" customWidth="1"/>
    <col min="2052" max="2052" width="18.19921875" customWidth="1"/>
    <col min="2053" max="2053" width="15.3984375" customWidth="1"/>
    <col min="2054" max="2054" width="17.06640625" customWidth="1"/>
    <col min="2055" max="2055" width="19.46484375" customWidth="1"/>
    <col min="2056" max="2056" width="23.46484375" customWidth="1"/>
    <col min="2305" max="2306" width="5.19921875" customWidth="1"/>
    <col min="2307" max="2307" width="42.46484375" customWidth="1"/>
    <col min="2308" max="2308" width="18.19921875" customWidth="1"/>
    <col min="2309" max="2309" width="15.3984375" customWidth="1"/>
    <col min="2310" max="2310" width="17.06640625" customWidth="1"/>
    <col min="2311" max="2311" width="19.46484375" customWidth="1"/>
    <col min="2312" max="2312" width="23.46484375" customWidth="1"/>
    <col min="2561" max="2562" width="5.19921875" customWidth="1"/>
    <col min="2563" max="2563" width="42.46484375" customWidth="1"/>
    <col min="2564" max="2564" width="18.19921875" customWidth="1"/>
    <col min="2565" max="2565" width="15.3984375" customWidth="1"/>
    <col min="2566" max="2566" width="17.06640625" customWidth="1"/>
    <col min="2567" max="2567" width="19.46484375" customWidth="1"/>
    <col min="2568" max="2568" width="23.46484375" customWidth="1"/>
    <col min="2817" max="2818" width="5.19921875" customWidth="1"/>
    <col min="2819" max="2819" width="42.46484375" customWidth="1"/>
    <col min="2820" max="2820" width="18.19921875" customWidth="1"/>
    <col min="2821" max="2821" width="15.3984375" customWidth="1"/>
    <col min="2822" max="2822" width="17.06640625" customWidth="1"/>
    <col min="2823" max="2823" width="19.46484375" customWidth="1"/>
    <col min="2824" max="2824" width="23.46484375" customWidth="1"/>
    <col min="3073" max="3074" width="5.19921875" customWidth="1"/>
    <col min="3075" max="3075" width="42.46484375" customWidth="1"/>
    <col min="3076" max="3076" width="18.19921875" customWidth="1"/>
    <col min="3077" max="3077" width="15.3984375" customWidth="1"/>
    <col min="3078" max="3078" width="17.06640625" customWidth="1"/>
    <col min="3079" max="3079" width="19.46484375" customWidth="1"/>
    <col min="3080" max="3080" width="23.46484375" customWidth="1"/>
    <col min="3329" max="3330" width="5.19921875" customWidth="1"/>
    <col min="3331" max="3331" width="42.46484375" customWidth="1"/>
    <col min="3332" max="3332" width="18.19921875" customWidth="1"/>
    <col min="3333" max="3333" width="15.3984375" customWidth="1"/>
    <col min="3334" max="3334" width="17.06640625" customWidth="1"/>
    <col min="3335" max="3335" width="19.46484375" customWidth="1"/>
    <col min="3336" max="3336" width="23.46484375" customWidth="1"/>
    <col min="3585" max="3586" width="5.19921875" customWidth="1"/>
    <col min="3587" max="3587" width="42.46484375" customWidth="1"/>
    <col min="3588" max="3588" width="18.19921875" customWidth="1"/>
    <col min="3589" max="3589" width="15.3984375" customWidth="1"/>
    <col min="3590" max="3590" width="17.06640625" customWidth="1"/>
    <col min="3591" max="3591" width="19.46484375" customWidth="1"/>
    <col min="3592" max="3592" width="23.46484375" customWidth="1"/>
    <col min="3841" max="3842" width="5.19921875" customWidth="1"/>
    <col min="3843" max="3843" width="42.46484375" customWidth="1"/>
    <col min="3844" max="3844" width="18.19921875" customWidth="1"/>
    <col min="3845" max="3845" width="15.3984375" customWidth="1"/>
    <col min="3846" max="3846" width="17.06640625" customWidth="1"/>
    <col min="3847" max="3847" width="19.46484375" customWidth="1"/>
    <col min="3848" max="3848" width="23.46484375" customWidth="1"/>
    <col min="4097" max="4098" width="5.19921875" customWidth="1"/>
    <col min="4099" max="4099" width="42.46484375" customWidth="1"/>
    <col min="4100" max="4100" width="18.19921875" customWidth="1"/>
    <col min="4101" max="4101" width="15.3984375" customWidth="1"/>
    <col min="4102" max="4102" width="17.06640625" customWidth="1"/>
    <col min="4103" max="4103" width="19.46484375" customWidth="1"/>
    <col min="4104" max="4104" width="23.46484375" customWidth="1"/>
    <col min="4353" max="4354" width="5.19921875" customWidth="1"/>
    <col min="4355" max="4355" width="42.46484375" customWidth="1"/>
    <col min="4356" max="4356" width="18.19921875" customWidth="1"/>
    <col min="4357" max="4357" width="15.3984375" customWidth="1"/>
    <col min="4358" max="4358" width="17.06640625" customWidth="1"/>
    <col min="4359" max="4359" width="19.46484375" customWidth="1"/>
    <col min="4360" max="4360" width="23.46484375" customWidth="1"/>
    <col min="4609" max="4610" width="5.19921875" customWidth="1"/>
    <col min="4611" max="4611" width="42.46484375" customWidth="1"/>
    <col min="4612" max="4612" width="18.19921875" customWidth="1"/>
    <col min="4613" max="4613" width="15.3984375" customWidth="1"/>
    <col min="4614" max="4614" width="17.06640625" customWidth="1"/>
    <col min="4615" max="4615" width="19.46484375" customWidth="1"/>
    <col min="4616" max="4616" width="23.46484375" customWidth="1"/>
    <col min="4865" max="4866" width="5.19921875" customWidth="1"/>
    <col min="4867" max="4867" width="42.46484375" customWidth="1"/>
    <col min="4868" max="4868" width="18.19921875" customWidth="1"/>
    <col min="4869" max="4869" width="15.3984375" customWidth="1"/>
    <col min="4870" max="4870" width="17.06640625" customWidth="1"/>
    <col min="4871" max="4871" width="19.46484375" customWidth="1"/>
    <col min="4872" max="4872" width="23.46484375" customWidth="1"/>
    <col min="5121" max="5122" width="5.19921875" customWidth="1"/>
    <col min="5123" max="5123" width="42.46484375" customWidth="1"/>
    <col min="5124" max="5124" width="18.19921875" customWidth="1"/>
    <col min="5125" max="5125" width="15.3984375" customWidth="1"/>
    <col min="5126" max="5126" width="17.06640625" customWidth="1"/>
    <col min="5127" max="5127" width="19.46484375" customWidth="1"/>
    <col min="5128" max="5128" width="23.46484375" customWidth="1"/>
    <col min="5377" max="5378" width="5.19921875" customWidth="1"/>
    <col min="5379" max="5379" width="42.46484375" customWidth="1"/>
    <col min="5380" max="5380" width="18.19921875" customWidth="1"/>
    <col min="5381" max="5381" width="15.3984375" customWidth="1"/>
    <col min="5382" max="5382" width="17.06640625" customWidth="1"/>
    <col min="5383" max="5383" width="19.46484375" customWidth="1"/>
    <col min="5384" max="5384" width="23.46484375" customWidth="1"/>
    <col min="5633" max="5634" width="5.19921875" customWidth="1"/>
    <col min="5635" max="5635" width="42.46484375" customWidth="1"/>
    <col min="5636" max="5636" width="18.19921875" customWidth="1"/>
    <col min="5637" max="5637" width="15.3984375" customWidth="1"/>
    <col min="5638" max="5638" width="17.06640625" customWidth="1"/>
    <col min="5639" max="5639" width="19.46484375" customWidth="1"/>
    <col min="5640" max="5640" width="23.46484375" customWidth="1"/>
    <col min="5889" max="5890" width="5.19921875" customWidth="1"/>
    <col min="5891" max="5891" width="42.46484375" customWidth="1"/>
    <col min="5892" max="5892" width="18.19921875" customWidth="1"/>
    <col min="5893" max="5893" width="15.3984375" customWidth="1"/>
    <col min="5894" max="5894" width="17.06640625" customWidth="1"/>
    <col min="5895" max="5895" width="19.46484375" customWidth="1"/>
    <col min="5896" max="5896" width="23.46484375" customWidth="1"/>
    <col min="6145" max="6146" width="5.19921875" customWidth="1"/>
    <col min="6147" max="6147" width="42.46484375" customWidth="1"/>
    <col min="6148" max="6148" width="18.19921875" customWidth="1"/>
    <col min="6149" max="6149" width="15.3984375" customWidth="1"/>
    <col min="6150" max="6150" width="17.06640625" customWidth="1"/>
    <col min="6151" max="6151" width="19.46484375" customWidth="1"/>
    <col min="6152" max="6152" width="23.46484375" customWidth="1"/>
    <col min="6401" max="6402" width="5.19921875" customWidth="1"/>
    <col min="6403" max="6403" width="42.46484375" customWidth="1"/>
    <col min="6404" max="6404" width="18.19921875" customWidth="1"/>
    <col min="6405" max="6405" width="15.3984375" customWidth="1"/>
    <col min="6406" max="6406" width="17.06640625" customWidth="1"/>
    <col min="6407" max="6407" width="19.46484375" customWidth="1"/>
    <col min="6408" max="6408" width="23.46484375" customWidth="1"/>
    <col min="6657" max="6658" width="5.19921875" customWidth="1"/>
    <col min="6659" max="6659" width="42.46484375" customWidth="1"/>
    <col min="6660" max="6660" width="18.19921875" customWidth="1"/>
    <col min="6661" max="6661" width="15.3984375" customWidth="1"/>
    <col min="6662" max="6662" width="17.06640625" customWidth="1"/>
    <col min="6663" max="6663" width="19.46484375" customWidth="1"/>
    <col min="6664" max="6664" width="23.46484375" customWidth="1"/>
    <col min="6913" max="6914" width="5.19921875" customWidth="1"/>
    <col min="6915" max="6915" width="42.46484375" customWidth="1"/>
    <col min="6916" max="6916" width="18.19921875" customWidth="1"/>
    <col min="6917" max="6917" width="15.3984375" customWidth="1"/>
    <col min="6918" max="6918" width="17.06640625" customWidth="1"/>
    <col min="6919" max="6919" width="19.46484375" customWidth="1"/>
    <col min="6920" max="6920" width="23.46484375" customWidth="1"/>
    <col min="7169" max="7170" width="5.19921875" customWidth="1"/>
    <col min="7171" max="7171" width="42.46484375" customWidth="1"/>
    <col min="7172" max="7172" width="18.19921875" customWidth="1"/>
    <col min="7173" max="7173" width="15.3984375" customWidth="1"/>
    <col min="7174" max="7174" width="17.06640625" customWidth="1"/>
    <col min="7175" max="7175" width="19.46484375" customWidth="1"/>
    <col min="7176" max="7176" width="23.46484375" customWidth="1"/>
    <col min="7425" max="7426" width="5.19921875" customWidth="1"/>
    <col min="7427" max="7427" width="42.46484375" customWidth="1"/>
    <col min="7428" max="7428" width="18.19921875" customWidth="1"/>
    <col min="7429" max="7429" width="15.3984375" customWidth="1"/>
    <col min="7430" max="7430" width="17.06640625" customWidth="1"/>
    <col min="7431" max="7431" width="19.46484375" customWidth="1"/>
    <col min="7432" max="7432" width="23.46484375" customWidth="1"/>
    <col min="7681" max="7682" width="5.19921875" customWidth="1"/>
    <col min="7683" max="7683" width="42.46484375" customWidth="1"/>
    <col min="7684" max="7684" width="18.19921875" customWidth="1"/>
    <col min="7685" max="7685" width="15.3984375" customWidth="1"/>
    <col min="7686" max="7686" width="17.06640625" customWidth="1"/>
    <col min="7687" max="7687" width="19.46484375" customWidth="1"/>
    <col min="7688" max="7688" width="23.46484375" customWidth="1"/>
    <col min="7937" max="7938" width="5.19921875" customWidth="1"/>
    <col min="7939" max="7939" width="42.46484375" customWidth="1"/>
    <col min="7940" max="7940" width="18.19921875" customWidth="1"/>
    <col min="7941" max="7941" width="15.3984375" customWidth="1"/>
    <col min="7942" max="7942" width="17.06640625" customWidth="1"/>
    <col min="7943" max="7943" width="19.46484375" customWidth="1"/>
    <col min="7944" max="7944" width="23.46484375" customWidth="1"/>
    <col min="8193" max="8194" width="5.19921875" customWidth="1"/>
    <col min="8195" max="8195" width="42.46484375" customWidth="1"/>
    <col min="8196" max="8196" width="18.19921875" customWidth="1"/>
    <col min="8197" max="8197" width="15.3984375" customWidth="1"/>
    <col min="8198" max="8198" width="17.06640625" customWidth="1"/>
    <col min="8199" max="8199" width="19.46484375" customWidth="1"/>
    <col min="8200" max="8200" width="23.46484375" customWidth="1"/>
    <col min="8449" max="8450" width="5.19921875" customWidth="1"/>
    <col min="8451" max="8451" width="42.46484375" customWidth="1"/>
    <col min="8452" max="8452" width="18.19921875" customWidth="1"/>
    <col min="8453" max="8453" width="15.3984375" customWidth="1"/>
    <col min="8454" max="8454" width="17.06640625" customWidth="1"/>
    <col min="8455" max="8455" width="19.46484375" customWidth="1"/>
    <col min="8456" max="8456" width="23.46484375" customWidth="1"/>
    <col min="8705" max="8706" width="5.19921875" customWidth="1"/>
    <col min="8707" max="8707" width="42.46484375" customWidth="1"/>
    <col min="8708" max="8708" width="18.19921875" customWidth="1"/>
    <col min="8709" max="8709" width="15.3984375" customWidth="1"/>
    <col min="8710" max="8710" width="17.06640625" customWidth="1"/>
    <col min="8711" max="8711" width="19.46484375" customWidth="1"/>
    <col min="8712" max="8712" width="23.46484375" customWidth="1"/>
    <col min="8961" max="8962" width="5.19921875" customWidth="1"/>
    <col min="8963" max="8963" width="42.46484375" customWidth="1"/>
    <col min="8964" max="8964" width="18.19921875" customWidth="1"/>
    <col min="8965" max="8965" width="15.3984375" customWidth="1"/>
    <col min="8966" max="8966" width="17.06640625" customWidth="1"/>
    <col min="8967" max="8967" width="19.46484375" customWidth="1"/>
    <col min="8968" max="8968" width="23.46484375" customWidth="1"/>
    <col min="9217" max="9218" width="5.19921875" customWidth="1"/>
    <col min="9219" max="9219" width="42.46484375" customWidth="1"/>
    <col min="9220" max="9220" width="18.19921875" customWidth="1"/>
    <col min="9221" max="9221" width="15.3984375" customWidth="1"/>
    <col min="9222" max="9222" width="17.06640625" customWidth="1"/>
    <col min="9223" max="9223" width="19.46484375" customWidth="1"/>
    <col min="9224" max="9224" width="23.46484375" customWidth="1"/>
    <col min="9473" max="9474" width="5.19921875" customWidth="1"/>
    <col min="9475" max="9475" width="42.46484375" customWidth="1"/>
    <col min="9476" max="9476" width="18.19921875" customWidth="1"/>
    <col min="9477" max="9477" width="15.3984375" customWidth="1"/>
    <col min="9478" max="9478" width="17.06640625" customWidth="1"/>
    <col min="9479" max="9479" width="19.46484375" customWidth="1"/>
    <col min="9480" max="9480" width="23.46484375" customWidth="1"/>
    <col min="9729" max="9730" width="5.19921875" customWidth="1"/>
    <col min="9731" max="9731" width="42.46484375" customWidth="1"/>
    <col min="9732" max="9732" width="18.19921875" customWidth="1"/>
    <col min="9733" max="9733" width="15.3984375" customWidth="1"/>
    <col min="9734" max="9734" width="17.06640625" customWidth="1"/>
    <col min="9735" max="9735" width="19.46484375" customWidth="1"/>
    <col min="9736" max="9736" width="23.46484375" customWidth="1"/>
    <col min="9985" max="9986" width="5.19921875" customWidth="1"/>
    <col min="9987" max="9987" width="42.46484375" customWidth="1"/>
    <col min="9988" max="9988" width="18.19921875" customWidth="1"/>
    <col min="9989" max="9989" width="15.3984375" customWidth="1"/>
    <col min="9990" max="9990" width="17.06640625" customWidth="1"/>
    <col min="9991" max="9991" width="19.46484375" customWidth="1"/>
    <col min="9992" max="9992" width="23.46484375" customWidth="1"/>
    <col min="10241" max="10242" width="5.19921875" customWidth="1"/>
    <col min="10243" max="10243" width="42.46484375" customWidth="1"/>
    <col min="10244" max="10244" width="18.19921875" customWidth="1"/>
    <col min="10245" max="10245" width="15.3984375" customWidth="1"/>
    <col min="10246" max="10246" width="17.06640625" customWidth="1"/>
    <col min="10247" max="10247" width="19.46484375" customWidth="1"/>
    <col min="10248" max="10248" width="23.46484375" customWidth="1"/>
    <col min="10497" max="10498" width="5.19921875" customWidth="1"/>
    <col min="10499" max="10499" width="42.46484375" customWidth="1"/>
    <col min="10500" max="10500" width="18.19921875" customWidth="1"/>
    <col min="10501" max="10501" width="15.3984375" customWidth="1"/>
    <col min="10502" max="10502" width="17.06640625" customWidth="1"/>
    <col min="10503" max="10503" width="19.46484375" customWidth="1"/>
    <col min="10504" max="10504" width="23.46484375" customWidth="1"/>
    <col min="10753" max="10754" width="5.19921875" customWidth="1"/>
    <col min="10755" max="10755" width="42.46484375" customWidth="1"/>
    <col min="10756" max="10756" width="18.19921875" customWidth="1"/>
    <col min="10757" max="10757" width="15.3984375" customWidth="1"/>
    <col min="10758" max="10758" width="17.06640625" customWidth="1"/>
    <col min="10759" max="10759" width="19.46484375" customWidth="1"/>
    <col min="10760" max="10760" width="23.46484375" customWidth="1"/>
    <col min="11009" max="11010" width="5.19921875" customWidth="1"/>
    <col min="11011" max="11011" width="42.46484375" customWidth="1"/>
    <col min="11012" max="11012" width="18.19921875" customWidth="1"/>
    <col min="11013" max="11013" width="15.3984375" customWidth="1"/>
    <col min="11014" max="11014" width="17.06640625" customWidth="1"/>
    <col min="11015" max="11015" width="19.46484375" customWidth="1"/>
    <col min="11016" max="11016" width="23.46484375" customWidth="1"/>
    <col min="11265" max="11266" width="5.19921875" customWidth="1"/>
    <col min="11267" max="11267" width="42.46484375" customWidth="1"/>
    <col min="11268" max="11268" width="18.19921875" customWidth="1"/>
    <col min="11269" max="11269" width="15.3984375" customWidth="1"/>
    <col min="11270" max="11270" width="17.06640625" customWidth="1"/>
    <col min="11271" max="11271" width="19.46484375" customWidth="1"/>
    <col min="11272" max="11272" width="23.46484375" customWidth="1"/>
    <col min="11521" max="11522" width="5.19921875" customWidth="1"/>
    <col min="11523" max="11523" width="42.46484375" customWidth="1"/>
    <col min="11524" max="11524" width="18.19921875" customWidth="1"/>
    <col min="11525" max="11525" width="15.3984375" customWidth="1"/>
    <col min="11526" max="11526" width="17.06640625" customWidth="1"/>
    <col min="11527" max="11527" width="19.46484375" customWidth="1"/>
    <col min="11528" max="11528" width="23.46484375" customWidth="1"/>
    <col min="11777" max="11778" width="5.19921875" customWidth="1"/>
    <col min="11779" max="11779" width="42.46484375" customWidth="1"/>
    <col min="11780" max="11780" width="18.19921875" customWidth="1"/>
    <col min="11781" max="11781" width="15.3984375" customWidth="1"/>
    <col min="11782" max="11782" width="17.06640625" customWidth="1"/>
    <col min="11783" max="11783" width="19.46484375" customWidth="1"/>
    <col min="11784" max="11784" width="23.46484375" customWidth="1"/>
    <col min="12033" max="12034" width="5.19921875" customWidth="1"/>
    <col min="12035" max="12035" width="42.46484375" customWidth="1"/>
    <col min="12036" max="12036" width="18.19921875" customWidth="1"/>
    <col min="12037" max="12037" width="15.3984375" customWidth="1"/>
    <col min="12038" max="12038" width="17.06640625" customWidth="1"/>
    <col min="12039" max="12039" width="19.46484375" customWidth="1"/>
    <col min="12040" max="12040" width="23.46484375" customWidth="1"/>
    <col min="12289" max="12290" width="5.19921875" customWidth="1"/>
    <col min="12291" max="12291" width="42.46484375" customWidth="1"/>
    <col min="12292" max="12292" width="18.19921875" customWidth="1"/>
    <col min="12293" max="12293" width="15.3984375" customWidth="1"/>
    <col min="12294" max="12294" width="17.06640625" customWidth="1"/>
    <col min="12295" max="12295" width="19.46484375" customWidth="1"/>
    <col min="12296" max="12296" width="23.46484375" customWidth="1"/>
    <col min="12545" max="12546" width="5.19921875" customWidth="1"/>
    <col min="12547" max="12547" width="42.46484375" customWidth="1"/>
    <col min="12548" max="12548" width="18.19921875" customWidth="1"/>
    <col min="12549" max="12549" width="15.3984375" customWidth="1"/>
    <col min="12550" max="12550" width="17.06640625" customWidth="1"/>
    <col min="12551" max="12551" width="19.46484375" customWidth="1"/>
    <col min="12552" max="12552" width="23.46484375" customWidth="1"/>
    <col min="12801" max="12802" width="5.19921875" customWidth="1"/>
    <col min="12803" max="12803" width="42.46484375" customWidth="1"/>
    <col min="12804" max="12804" width="18.19921875" customWidth="1"/>
    <col min="12805" max="12805" width="15.3984375" customWidth="1"/>
    <col min="12806" max="12806" width="17.06640625" customWidth="1"/>
    <col min="12807" max="12807" width="19.46484375" customWidth="1"/>
    <col min="12808" max="12808" width="23.46484375" customWidth="1"/>
    <col min="13057" max="13058" width="5.19921875" customWidth="1"/>
    <col min="13059" max="13059" width="42.46484375" customWidth="1"/>
    <col min="13060" max="13060" width="18.19921875" customWidth="1"/>
    <col min="13061" max="13061" width="15.3984375" customWidth="1"/>
    <col min="13062" max="13062" width="17.06640625" customWidth="1"/>
    <col min="13063" max="13063" width="19.46484375" customWidth="1"/>
    <col min="13064" max="13064" width="23.46484375" customWidth="1"/>
    <col min="13313" max="13314" width="5.19921875" customWidth="1"/>
    <col min="13315" max="13315" width="42.46484375" customWidth="1"/>
    <col min="13316" max="13316" width="18.19921875" customWidth="1"/>
    <col min="13317" max="13317" width="15.3984375" customWidth="1"/>
    <col min="13318" max="13318" width="17.06640625" customWidth="1"/>
    <col min="13319" max="13319" width="19.46484375" customWidth="1"/>
    <col min="13320" max="13320" width="23.46484375" customWidth="1"/>
    <col min="13569" max="13570" width="5.19921875" customWidth="1"/>
    <col min="13571" max="13571" width="42.46484375" customWidth="1"/>
    <col min="13572" max="13572" width="18.19921875" customWidth="1"/>
    <col min="13573" max="13573" width="15.3984375" customWidth="1"/>
    <col min="13574" max="13574" width="17.06640625" customWidth="1"/>
    <col min="13575" max="13575" width="19.46484375" customWidth="1"/>
    <col min="13576" max="13576" width="23.46484375" customWidth="1"/>
    <col min="13825" max="13826" width="5.19921875" customWidth="1"/>
    <col min="13827" max="13827" width="42.46484375" customWidth="1"/>
    <col min="13828" max="13828" width="18.19921875" customWidth="1"/>
    <col min="13829" max="13829" width="15.3984375" customWidth="1"/>
    <col min="13830" max="13830" width="17.06640625" customWidth="1"/>
    <col min="13831" max="13831" width="19.46484375" customWidth="1"/>
    <col min="13832" max="13832" width="23.46484375" customWidth="1"/>
    <col min="14081" max="14082" width="5.19921875" customWidth="1"/>
    <col min="14083" max="14083" width="42.46484375" customWidth="1"/>
    <col min="14084" max="14084" width="18.19921875" customWidth="1"/>
    <col min="14085" max="14085" width="15.3984375" customWidth="1"/>
    <col min="14086" max="14086" width="17.06640625" customWidth="1"/>
    <col min="14087" max="14087" width="19.46484375" customWidth="1"/>
    <col min="14088" max="14088" width="23.46484375" customWidth="1"/>
    <col min="14337" max="14338" width="5.19921875" customWidth="1"/>
    <col min="14339" max="14339" width="42.46484375" customWidth="1"/>
    <col min="14340" max="14340" width="18.19921875" customWidth="1"/>
    <col min="14341" max="14341" width="15.3984375" customWidth="1"/>
    <col min="14342" max="14342" width="17.06640625" customWidth="1"/>
    <col min="14343" max="14343" width="19.46484375" customWidth="1"/>
    <col min="14344" max="14344" width="23.46484375" customWidth="1"/>
    <col min="14593" max="14594" width="5.19921875" customWidth="1"/>
    <col min="14595" max="14595" width="42.46484375" customWidth="1"/>
    <col min="14596" max="14596" width="18.19921875" customWidth="1"/>
    <col min="14597" max="14597" width="15.3984375" customWidth="1"/>
    <col min="14598" max="14598" width="17.06640625" customWidth="1"/>
    <col min="14599" max="14599" width="19.46484375" customWidth="1"/>
    <col min="14600" max="14600" width="23.46484375" customWidth="1"/>
    <col min="14849" max="14850" width="5.19921875" customWidth="1"/>
    <col min="14851" max="14851" width="42.46484375" customWidth="1"/>
    <col min="14852" max="14852" width="18.19921875" customWidth="1"/>
    <col min="14853" max="14853" width="15.3984375" customWidth="1"/>
    <col min="14854" max="14854" width="17.06640625" customWidth="1"/>
    <col min="14855" max="14855" width="19.46484375" customWidth="1"/>
    <col min="14856" max="14856" width="23.46484375" customWidth="1"/>
    <col min="15105" max="15106" width="5.19921875" customWidth="1"/>
    <col min="15107" max="15107" width="42.46484375" customWidth="1"/>
    <col min="15108" max="15108" width="18.19921875" customWidth="1"/>
    <col min="15109" max="15109" width="15.3984375" customWidth="1"/>
    <col min="15110" max="15110" width="17.06640625" customWidth="1"/>
    <col min="15111" max="15111" width="19.46484375" customWidth="1"/>
    <col min="15112" max="15112" width="23.46484375" customWidth="1"/>
    <col min="15361" max="15362" width="5.19921875" customWidth="1"/>
    <col min="15363" max="15363" width="42.46484375" customWidth="1"/>
    <col min="15364" max="15364" width="18.19921875" customWidth="1"/>
    <col min="15365" max="15365" width="15.3984375" customWidth="1"/>
    <col min="15366" max="15366" width="17.06640625" customWidth="1"/>
    <col min="15367" max="15367" width="19.46484375" customWidth="1"/>
    <col min="15368" max="15368" width="23.46484375" customWidth="1"/>
    <col min="15617" max="15618" width="5.19921875" customWidth="1"/>
    <col min="15619" max="15619" width="42.46484375" customWidth="1"/>
    <col min="15620" max="15620" width="18.19921875" customWidth="1"/>
    <col min="15621" max="15621" width="15.3984375" customWidth="1"/>
    <col min="15622" max="15622" width="17.06640625" customWidth="1"/>
    <col min="15623" max="15623" width="19.46484375" customWidth="1"/>
    <col min="15624" max="15624" width="23.46484375" customWidth="1"/>
    <col min="15873" max="15874" width="5.19921875" customWidth="1"/>
    <col min="15875" max="15875" width="42.46484375" customWidth="1"/>
    <col min="15876" max="15876" width="18.19921875" customWidth="1"/>
    <col min="15877" max="15877" width="15.3984375" customWidth="1"/>
    <col min="15878" max="15878" width="17.06640625" customWidth="1"/>
    <col min="15879" max="15879" width="19.46484375" customWidth="1"/>
    <col min="15880" max="15880" width="23.46484375" customWidth="1"/>
    <col min="16129" max="16130" width="5.19921875" customWidth="1"/>
    <col min="16131" max="16131" width="42.46484375" customWidth="1"/>
    <col min="16132" max="16132" width="18.19921875" customWidth="1"/>
    <col min="16133" max="16133" width="15.3984375" customWidth="1"/>
    <col min="16134" max="16134" width="17.06640625" customWidth="1"/>
    <col min="16135" max="16135" width="19.46484375" customWidth="1"/>
    <col min="16136" max="16136" width="23.46484375" customWidth="1"/>
  </cols>
  <sheetData>
    <row r="1" spans="1:8" ht="135" x14ac:dyDescent="0.3">
      <c r="A1" s="1" t="s">
        <v>0</v>
      </c>
      <c r="B1" s="2" t="s">
        <v>1</v>
      </c>
      <c r="C1" s="3" t="s">
        <v>2</v>
      </c>
      <c r="D1" s="4" t="s">
        <v>332</v>
      </c>
      <c r="E1" s="5" t="s">
        <v>330</v>
      </c>
      <c r="F1" s="6" t="s">
        <v>331</v>
      </c>
      <c r="G1" s="7" t="s">
        <v>3</v>
      </c>
      <c r="H1" s="8" t="s">
        <v>4</v>
      </c>
    </row>
    <row r="2" spans="1:8" ht="15.5" x14ac:dyDescent="0.35">
      <c r="A2" s="21" t="s">
        <v>5</v>
      </c>
      <c r="B2" s="21" t="s">
        <v>6</v>
      </c>
      <c r="C2" s="21" t="s">
        <v>214</v>
      </c>
      <c r="D2" s="11">
        <v>21525.03</v>
      </c>
      <c r="E2" s="12">
        <f>IF(A2="No",D2,0)</f>
        <v>0</v>
      </c>
      <c r="F2" s="13">
        <f>IF(E2=0,(VLOOKUP(C2,SDA!$A$1:B$144,2,FALSE)),0)</f>
        <v>80824.94</v>
      </c>
      <c r="G2" s="14">
        <v>0</v>
      </c>
      <c r="H2" s="15">
        <f>SUM(E2:G2)</f>
        <v>80824.94</v>
      </c>
    </row>
    <row r="3" spans="1:8" ht="15.5" x14ac:dyDescent="0.35">
      <c r="A3" s="21" t="s">
        <v>7</v>
      </c>
      <c r="B3" s="21" t="s">
        <v>6</v>
      </c>
      <c r="C3" s="21" t="s">
        <v>8</v>
      </c>
      <c r="D3" s="11">
        <v>21525.03</v>
      </c>
      <c r="E3" s="12">
        <f t="shared" ref="E3:E66" si="0">IF(A3="No",D3,0)</f>
        <v>21525.03</v>
      </c>
      <c r="F3" s="13">
        <f>IF(E3=0,(VLOOKUP(C3,SDA!$A$1:B$144,2,FALSE)),0)</f>
        <v>0</v>
      </c>
      <c r="G3" s="14">
        <v>0</v>
      </c>
      <c r="H3" s="15">
        <f t="shared" ref="H3:H66" si="1">SUM(E3:G3)</f>
        <v>21525.03</v>
      </c>
    </row>
    <row r="4" spans="1:8" ht="15.5" x14ac:dyDescent="0.35">
      <c r="A4" s="21" t="s">
        <v>7</v>
      </c>
      <c r="B4" s="21" t="s">
        <v>9</v>
      </c>
      <c r="C4" s="22" t="s">
        <v>215</v>
      </c>
      <c r="D4" s="11">
        <v>21525.03</v>
      </c>
      <c r="E4" s="12">
        <f t="shared" si="0"/>
        <v>21525.03</v>
      </c>
      <c r="F4" s="13">
        <f>IF(E4=0,(VLOOKUP(C4,SDA!$A$1:B$144,2,FALSE)),0)</f>
        <v>0</v>
      </c>
      <c r="G4" s="14">
        <v>0</v>
      </c>
      <c r="H4" s="15">
        <f t="shared" si="1"/>
        <v>21525.03</v>
      </c>
    </row>
    <row r="5" spans="1:8" ht="15.5" x14ac:dyDescent="0.35">
      <c r="A5" s="21" t="s">
        <v>5</v>
      </c>
      <c r="B5" s="21" t="s">
        <v>9</v>
      </c>
      <c r="C5" s="21" t="s">
        <v>10</v>
      </c>
      <c r="D5" s="11">
        <v>193866.21</v>
      </c>
      <c r="E5" s="12">
        <f t="shared" si="0"/>
        <v>0</v>
      </c>
      <c r="F5" s="13">
        <f>IF(E5=0,(VLOOKUP(C5,SDA!$A$1:B$144,2,FALSE)),0)</f>
        <v>116761.72</v>
      </c>
      <c r="G5" s="14">
        <v>77104.490000000005</v>
      </c>
      <c r="H5" s="15">
        <f t="shared" si="1"/>
        <v>193866.21000000002</v>
      </c>
    </row>
    <row r="6" spans="1:8" ht="15.5" x14ac:dyDescent="0.35">
      <c r="A6" s="21" t="s">
        <v>7</v>
      </c>
      <c r="B6" s="21" t="s">
        <v>9</v>
      </c>
      <c r="C6" s="21" t="s">
        <v>11</v>
      </c>
      <c r="D6" s="11">
        <v>21525.03</v>
      </c>
      <c r="E6" s="12">
        <f t="shared" si="0"/>
        <v>21525.03</v>
      </c>
      <c r="F6" s="13">
        <f>IF(E6=0,(VLOOKUP(C6,SDA!$A$1:B$144,2,FALSE)),0)</f>
        <v>0</v>
      </c>
      <c r="G6" s="14">
        <v>0</v>
      </c>
      <c r="H6" s="15">
        <f t="shared" si="1"/>
        <v>21525.03</v>
      </c>
    </row>
    <row r="7" spans="1:8" ht="15.5" x14ac:dyDescent="0.35">
      <c r="A7" s="21" t="s">
        <v>5</v>
      </c>
      <c r="B7" s="21" t="s">
        <v>9</v>
      </c>
      <c r="C7" s="21" t="s">
        <v>12</v>
      </c>
      <c r="D7" s="11">
        <v>21525.03</v>
      </c>
      <c r="E7" s="12">
        <f t="shared" si="0"/>
        <v>0</v>
      </c>
      <c r="F7" s="13">
        <f>IF(E7=0,(VLOOKUP(C7,SDA!$A$1:B$144,2,FALSE)),0)</f>
        <v>411195.8</v>
      </c>
      <c r="G7" s="14">
        <v>0</v>
      </c>
      <c r="H7" s="15">
        <f t="shared" si="1"/>
        <v>411195.8</v>
      </c>
    </row>
    <row r="8" spans="1:8" ht="15.5" x14ac:dyDescent="0.35">
      <c r="A8" s="21" t="s">
        <v>5</v>
      </c>
      <c r="B8" s="21" t="s">
        <v>9</v>
      </c>
      <c r="C8" s="21" t="s">
        <v>13</v>
      </c>
      <c r="D8" s="11">
        <v>21525.03</v>
      </c>
      <c r="E8" s="12">
        <f t="shared" si="0"/>
        <v>0</v>
      </c>
      <c r="F8" s="13">
        <f>IF(E8=0,(VLOOKUP(C8,SDA!$A$1:B$144,2,FALSE)),0)</f>
        <v>51172.56</v>
      </c>
      <c r="G8" s="14">
        <v>0</v>
      </c>
      <c r="H8" s="15">
        <f t="shared" si="1"/>
        <v>51172.56</v>
      </c>
    </row>
    <row r="9" spans="1:8" ht="15.5" x14ac:dyDescent="0.35">
      <c r="A9" s="21" t="s">
        <v>5</v>
      </c>
      <c r="B9" s="21" t="s">
        <v>9</v>
      </c>
      <c r="C9" s="21" t="s">
        <v>14</v>
      </c>
      <c r="D9" s="11">
        <v>21525.03</v>
      </c>
      <c r="E9" s="12">
        <f t="shared" si="0"/>
        <v>0</v>
      </c>
      <c r="F9" s="13">
        <f>IF(E9=0,(VLOOKUP(C9,SDA!$A$1:B$144,2,FALSE)),0)</f>
        <v>973.34</v>
      </c>
      <c r="G9" s="14">
        <v>20551.689999999999</v>
      </c>
      <c r="H9" s="15">
        <f t="shared" si="1"/>
        <v>21525.03</v>
      </c>
    </row>
    <row r="10" spans="1:8" ht="15.5" x14ac:dyDescent="0.35">
      <c r="A10" s="21" t="s">
        <v>5</v>
      </c>
      <c r="B10" s="21" t="s">
        <v>9</v>
      </c>
      <c r="C10" s="21" t="s">
        <v>15</v>
      </c>
      <c r="D10" s="11">
        <v>195518.96</v>
      </c>
      <c r="E10" s="12">
        <f t="shared" si="0"/>
        <v>0</v>
      </c>
      <c r="F10" s="13">
        <f>IF(E10=0,(VLOOKUP(C10,SDA!$A$1:B$144,2,FALSE)),0)</f>
        <v>375295.41</v>
      </c>
      <c r="G10" s="14">
        <v>0</v>
      </c>
      <c r="H10" s="15">
        <f t="shared" si="1"/>
        <v>375295.41</v>
      </c>
    </row>
    <row r="11" spans="1:8" ht="15.5" x14ac:dyDescent="0.35">
      <c r="A11" s="21" t="s">
        <v>7</v>
      </c>
      <c r="B11" s="21" t="s">
        <v>16</v>
      </c>
      <c r="C11" s="21" t="s">
        <v>17</v>
      </c>
      <c r="D11" s="11">
        <v>21525.03</v>
      </c>
      <c r="E11" s="12">
        <f t="shared" si="0"/>
        <v>21525.03</v>
      </c>
      <c r="F11" s="13">
        <f>IF(E11=0,(VLOOKUP(C11,SDA!$A$1:B$144,2,FALSE)),0)</f>
        <v>0</v>
      </c>
      <c r="G11" s="14">
        <v>0</v>
      </c>
      <c r="H11" s="15">
        <f t="shared" si="1"/>
        <v>21525.03</v>
      </c>
    </row>
    <row r="12" spans="1:8" ht="15.5" x14ac:dyDescent="0.35">
      <c r="A12" s="21" t="s">
        <v>5</v>
      </c>
      <c r="B12" s="21" t="s">
        <v>18</v>
      </c>
      <c r="C12" s="21" t="s">
        <v>19</v>
      </c>
      <c r="D12" s="11">
        <v>21525.03</v>
      </c>
      <c r="E12" s="12">
        <f t="shared" si="0"/>
        <v>0</v>
      </c>
      <c r="F12" s="13">
        <f>IF(E12=0,(VLOOKUP(C12,SDA!$A$1:B$144,2,FALSE)),0)</f>
        <v>127434.41</v>
      </c>
      <c r="G12" s="14">
        <v>0</v>
      </c>
      <c r="H12" s="15">
        <f t="shared" si="1"/>
        <v>127434.41</v>
      </c>
    </row>
    <row r="13" spans="1:8" ht="15.5" x14ac:dyDescent="0.35">
      <c r="A13" s="21" t="s">
        <v>5</v>
      </c>
      <c r="B13" s="21" t="s">
        <v>20</v>
      </c>
      <c r="C13" s="21" t="s">
        <v>21</v>
      </c>
      <c r="D13" s="11">
        <v>21525.03</v>
      </c>
      <c r="E13" s="12">
        <f t="shared" si="0"/>
        <v>0</v>
      </c>
      <c r="F13" s="13">
        <f>IF(E13=0,(VLOOKUP(C13,SDA!$A$1:B$144,2,FALSE)),0)</f>
        <v>204002.85</v>
      </c>
      <c r="G13" s="14">
        <v>0</v>
      </c>
      <c r="H13" s="15">
        <f t="shared" si="1"/>
        <v>204002.85</v>
      </c>
    </row>
    <row r="14" spans="1:8" ht="15.5" x14ac:dyDescent="0.35">
      <c r="A14" s="21" t="s">
        <v>5</v>
      </c>
      <c r="B14" s="21" t="s">
        <v>23</v>
      </c>
      <c r="C14" s="21" t="s">
        <v>24</v>
      </c>
      <c r="D14" s="11">
        <v>21525.03</v>
      </c>
      <c r="E14" s="12">
        <f t="shared" si="0"/>
        <v>0</v>
      </c>
      <c r="F14" s="13">
        <f>IF(E14=0,(VLOOKUP(C14,SDA!$A$1:B$144,2,FALSE)),0)</f>
        <v>346751.61</v>
      </c>
      <c r="G14" s="14">
        <v>0</v>
      </c>
      <c r="H14" s="15">
        <f t="shared" si="1"/>
        <v>346751.61</v>
      </c>
    </row>
    <row r="15" spans="1:8" ht="15.5" x14ac:dyDescent="0.35">
      <c r="A15" s="21" t="s">
        <v>5</v>
      </c>
      <c r="B15" s="21" t="s">
        <v>6</v>
      </c>
      <c r="C15" s="21" t="s">
        <v>216</v>
      </c>
      <c r="D15" s="11">
        <v>23661.79</v>
      </c>
      <c r="E15" s="12">
        <f t="shared" si="0"/>
        <v>0</v>
      </c>
      <c r="F15" s="13">
        <f>IF(E15=0,(VLOOKUP(C15,SDA!$A$1:B$144,2,FALSE)),0)</f>
        <v>373953.08</v>
      </c>
      <c r="G15" s="14">
        <v>0</v>
      </c>
      <c r="H15" s="15">
        <f t="shared" si="1"/>
        <v>373953.08</v>
      </c>
    </row>
    <row r="16" spans="1:8" ht="15.5" x14ac:dyDescent="0.35">
      <c r="A16" s="21" t="s">
        <v>7</v>
      </c>
      <c r="B16" s="21" t="s">
        <v>25</v>
      </c>
      <c r="C16" s="21" t="s">
        <v>26</v>
      </c>
      <c r="D16" s="11">
        <v>21525.03</v>
      </c>
      <c r="E16" s="12">
        <f t="shared" si="0"/>
        <v>21525.03</v>
      </c>
      <c r="F16" s="13">
        <f>IF(E16=0,(VLOOKUP(C16,SDA!$A$1:B$144,2,FALSE)),0)</f>
        <v>0</v>
      </c>
      <c r="G16" s="14">
        <v>0</v>
      </c>
      <c r="H16" s="15">
        <f t="shared" si="1"/>
        <v>21525.03</v>
      </c>
    </row>
    <row r="17" spans="1:8" ht="15.5" x14ac:dyDescent="0.35">
      <c r="A17" s="21" t="s">
        <v>7</v>
      </c>
      <c r="B17" s="21" t="s">
        <v>23</v>
      </c>
      <c r="C17" s="21" t="s">
        <v>27</v>
      </c>
      <c r="D17" s="11">
        <v>21525.03</v>
      </c>
      <c r="E17" s="12">
        <f t="shared" si="0"/>
        <v>21525.03</v>
      </c>
      <c r="F17" s="13">
        <f>IF(E17=0,(VLOOKUP(C17,SDA!$A$1:B$144,2,FALSE)),0)</f>
        <v>0</v>
      </c>
      <c r="G17" s="14">
        <v>0</v>
      </c>
      <c r="H17" s="15">
        <f t="shared" si="1"/>
        <v>21525.03</v>
      </c>
    </row>
    <row r="18" spans="1:8" ht="15.5" x14ac:dyDescent="0.35">
      <c r="A18" s="21" t="s">
        <v>5</v>
      </c>
      <c r="B18" s="21" t="s">
        <v>25</v>
      </c>
      <c r="C18" s="21" t="s">
        <v>28</v>
      </c>
      <c r="D18" s="11">
        <v>63450.78</v>
      </c>
      <c r="E18" s="12">
        <f t="shared" si="0"/>
        <v>0</v>
      </c>
      <c r="F18" s="13">
        <f>IF(E18=0,(VLOOKUP(C18,SDA!$A$1:B$144,2,FALSE)),0)</f>
        <v>95336.68</v>
      </c>
      <c r="G18" s="14">
        <v>0</v>
      </c>
      <c r="H18" s="15">
        <f t="shared" si="1"/>
        <v>95336.68</v>
      </c>
    </row>
    <row r="19" spans="1:8" ht="15.5" x14ac:dyDescent="0.35">
      <c r="A19" s="21" t="s">
        <v>5</v>
      </c>
      <c r="B19" s="21" t="s">
        <v>23</v>
      </c>
      <c r="C19" s="21" t="s">
        <v>29</v>
      </c>
      <c r="D19" s="11">
        <v>173056.07</v>
      </c>
      <c r="E19" s="12">
        <f t="shared" si="0"/>
        <v>0</v>
      </c>
      <c r="F19" s="13">
        <f>IF(E19=0,(VLOOKUP(C19,SDA!$A$1:B$144,2,FALSE)),0)</f>
        <v>164564.66</v>
      </c>
      <c r="G19" s="14">
        <v>8491.41</v>
      </c>
      <c r="H19" s="15">
        <f t="shared" si="1"/>
        <v>173056.07</v>
      </c>
    </row>
    <row r="20" spans="1:8" ht="15.5" x14ac:dyDescent="0.35">
      <c r="A20" s="21" t="s">
        <v>5</v>
      </c>
      <c r="B20" s="21" t="s">
        <v>30</v>
      </c>
      <c r="C20" s="21" t="s">
        <v>31</v>
      </c>
      <c r="D20" s="11">
        <v>255084.45</v>
      </c>
      <c r="E20" s="12">
        <f t="shared" si="0"/>
        <v>0</v>
      </c>
      <c r="F20" s="13">
        <f>IF(E20=0,(VLOOKUP(C20,SDA!$A$1:B$144,2,FALSE)),0)</f>
        <v>1766184.15</v>
      </c>
      <c r="G20" s="14">
        <v>0</v>
      </c>
      <c r="H20" s="15">
        <f t="shared" si="1"/>
        <v>1766184.15</v>
      </c>
    </row>
    <row r="21" spans="1:8" ht="15.5" x14ac:dyDescent="0.35">
      <c r="A21" s="21" t="s">
        <v>5</v>
      </c>
      <c r="B21" s="21" t="s">
        <v>23</v>
      </c>
      <c r="C21" s="21" t="s">
        <v>32</v>
      </c>
      <c r="D21" s="11">
        <v>21525.03</v>
      </c>
      <c r="E21" s="12">
        <f t="shared" si="0"/>
        <v>0</v>
      </c>
      <c r="F21" s="13">
        <f>IF(E21=0,(VLOOKUP(C21,SDA!$A$1:B$144,2,FALSE)),0)</f>
        <v>92151.58</v>
      </c>
      <c r="G21" s="14">
        <v>0</v>
      </c>
      <c r="H21" s="15">
        <f t="shared" si="1"/>
        <v>92151.58</v>
      </c>
    </row>
    <row r="22" spans="1:8" ht="15.5" x14ac:dyDescent="0.35">
      <c r="A22" s="21" t="s">
        <v>7</v>
      </c>
      <c r="B22" s="21" t="s">
        <v>9</v>
      </c>
      <c r="C22" s="21" t="s">
        <v>33</v>
      </c>
      <c r="D22" s="11">
        <v>21525.03</v>
      </c>
      <c r="E22" s="12">
        <f t="shared" si="0"/>
        <v>21525.03</v>
      </c>
      <c r="F22" s="13">
        <f>IF(E22=0,(VLOOKUP(C22,SDA!$A$1:B$144,2,FALSE)),0)</f>
        <v>0</v>
      </c>
      <c r="G22" s="14">
        <v>0</v>
      </c>
      <c r="H22" s="15">
        <f t="shared" si="1"/>
        <v>21525.03</v>
      </c>
    </row>
    <row r="23" spans="1:8" ht="15.5" x14ac:dyDescent="0.35">
      <c r="A23" s="21" t="s">
        <v>7</v>
      </c>
      <c r="B23" s="21" t="s">
        <v>9</v>
      </c>
      <c r="C23" s="21" t="s">
        <v>34</v>
      </c>
      <c r="D23" s="11">
        <v>26686.18</v>
      </c>
      <c r="E23" s="12">
        <f t="shared" si="0"/>
        <v>26686.18</v>
      </c>
      <c r="F23" s="13">
        <f>IF(E23=0,(VLOOKUP(C23,SDA!$A$1:B$144,2,FALSE)),0)</f>
        <v>0</v>
      </c>
      <c r="G23" s="14">
        <v>0</v>
      </c>
      <c r="H23" s="15">
        <f t="shared" si="1"/>
        <v>26686.18</v>
      </c>
    </row>
    <row r="24" spans="1:8" ht="15.5" x14ac:dyDescent="0.35">
      <c r="A24" s="21" t="s">
        <v>5</v>
      </c>
      <c r="B24" s="21" t="s">
        <v>23</v>
      </c>
      <c r="C24" s="21" t="s">
        <v>35</v>
      </c>
      <c r="D24" s="11">
        <v>48374.64</v>
      </c>
      <c r="E24" s="12">
        <f t="shared" si="0"/>
        <v>0</v>
      </c>
      <c r="F24" s="13">
        <f>IF(E24=0,(VLOOKUP(C24,SDA!$A$1:B$144,2,FALSE)),0)</f>
        <v>56765.43</v>
      </c>
      <c r="G24" s="14">
        <v>0</v>
      </c>
      <c r="H24" s="15">
        <f t="shared" si="1"/>
        <v>56765.43</v>
      </c>
    </row>
    <row r="25" spans="1:8" ht="15.5" x14ac:dyDescent="0.35">
      <c r="A25" s="21" t="s">
        <v>5</v>
      </c>
      <c r="B25" s="21" t="s">
        <v>9</v>
      </c>
      <c r="C25" s="21" t="s">
        <v>36</v>
      </c>
      <c r="D25" s="11">
        <v>21525.03</v>
      </c>
      <c r="E25" s="12">
        <f t="shared" si="0"/>
        <v>0</v>
      </c>
      <c r="F25" s="13">
        <f>IF(E25=0,(VLOOKUP(C25,SDA!$A$1:B$144,2,FALSE)),0)</f>
        <v>33189.75</v>
      </c>
      <c r="G25" s="14">
        <v>0</v>
      </c>
      <c r="H25" s="15">
        <f t="shared" si="1"/>
        <v>33189.75</v>
      </c>
    </row>
    <row r="26" spans="1:8" ht="15.5" x14ac:dyDescent="0.35">
      <c r="A26" s="21" t="s">
        <v>7</v>
      </c>
      <c r="B26" s="21" t="s">
        <v>9</v>
      </c>
      <c r="C26" s="21" t="s">
        <v>37</v>
      </c>
      <c r="D26" s="11">
        <v>21525.03</v>
      </c>
      <c r="E26" s="12">
        <f t="shared" si="0"/>
        <v>21525.03</v>
      </c>
      <c r="F26" s="13">
        <f>IF(E26=0,(VLOOKUP(C26,SDA!$A$1:B$144,2,FALSE)),0)</f>
        <v>0</v>
      </c>
      <c r="G26" s="14">
        <v>0</v>
      </c>
      <c r="H26" s="15">
        <f t="shared" si="1"/>
        <v>21525.03</v>
      </c>
    </row>
    <row r="27" spans="1:8" ht="15.5" x14ac:dyDescent="0.35">
      <c r="A27" s="21" t="s">
        <v>5</v>
      </c>
      <c r="B27" s="21" t="s">
        <v>6</v>
      </c>
      <c r="C27" s="21" t="s">
        <v>38</v>
      </c>
      <c r="D27" s="11">
        <v>500389.43</v>
      </c>
      <c r="E27" s="12">
        <f t="shared" si="0"/>
        <v>0</v>
      </c>
      <c r="F27" s="13">
        <f>IF(E27=0,(VLOOKUP(C27,SDA!$A$1:B$144,2,FALSE)),0)</f>
        <v>7908198.9400000004</v>
      </c>
      <c r="G27" s="14">
        <v>0</v>
      </c>
      <c r="H27" s="15">
        <f t="shared" si="1"/>
        <v>7908198.9400000004</v>
      </c>
    </row>
    <row r="28" spans="1:8" ht="15.5" x14ac:dyDescent="0.35">
      <c r="A28" s="21" t="s">
        <v>5</v>
      </c>
      <c r="B28" s="21" t="s">
        <v>23</v>
      </c>
      <c r="C28" s="21" t="s">
        <v>217</v>
      </c>
      <c r="D28" s="11">
        <v>28912.52</v>
      </c>
      <c r="E28" s="12">
        <f t="shared" si="0"/>
        <v>0</v>
      </c>
      <c r="F28" s="13">
        <f>IF(E28=0,(VLOOKUP(C28,SDA!$A$1:B$144,2,FALSE)),0)</f>
        <v>35002.18</v>
      </c>
      <c r="G28" s="14">
        <v>0</v>
      </c>
      <c r="H28" s="15">
        <f t="shared" si="1"/>
        <v>35002.18</v>
      </c>
    </row>
    <row r="29" spans="1:8" ht="15.5" x14ac:dyDescent="0.35">
      <c r="A29" s="21" t="s">
        <v>5</v>
      </c>
      <c r="B29" s="21" t="s">
        <v>23</v>
      </c>
      <c r="C29" s="21" t="s">
        <v>39</v>
      </c>
      <c r="D29" s="11">
        <v>1659146.99</v>
      </c>
      <c r="E29" s="12">
        <f t="shared" si="0"/>
        <v>0</v>
      </c>
      <c r="F29" s="13">
        <f>IF(E29=0,(VLOOKUP(C29,SDA!$A$1:B$144,2,FALSE)),0)</f>
        <v>4282834.8499999996</v>
      </c>
      <c r="G29" s="14">
        <v>0</v>
      </c>
      <c r="H29" s="15">
        <f t="shared" si="1"/>
        <v>4282834.8499999996</v>
      </c>
    </row>
    <row r="30" spans="1:8" ht="15.5" x14ac:dyDescent="0.35">
      <c r="A30" s="21" t="s">
        <v>7</v>
      </c>
      <c r="B30" s="21" t="s">
        <v>41</v>
      </c>
      <c r="C30" s="21" t="s">
        <v>42</v>
      </c>
      <c r="D30" s="11">
        <v>21525.03</v>
      </c>
      <c r="E30" s="12">
        <f t="shared" si="0"/>
        <v>21525.03</v>
      </c>
      <c r="F30" s="13">
        <f>IF(E30=0,(VLOOKUP(C30,SDA!$A$1:B$144,2,FALSE)),0)</f>
        <v>0</v>
      </c>
      <c r="G30" s="14">
        <v>0</v>
      </c>
      <c r="H30" s="15">
        <f t="shared" si="1"/>
        <v>21525.03</v>
      </c>
    </row>
    <row r="31" spans="1:8" ht="15.5" x14ac:dyDescent="0.35">
      <c r="A31" s="21" t="s">
        <v>7</v>
      </c>
      <c r="B31" s="21" t="s">
        <v>20</v>
      </c>
      <c r="C31" s="21" t="s">
        <v>218</v>
      </c>
      <c r="D31" s="11">
        <v>2427365.0299999998</v>
      </c>
      <c r="E31" s="12">
        <f t="shared" si="0"/>
        <v>2427365.0299999998</v>
      </c>
      <c r="F31" s="13">
        <f>IF(E31=0,(VLOOKUP(C31,SDA!$A$1:B$144,2,FALSE)),0)</f>
        <v>0</v>
      </c>
      <c r="G31" s="14">
        <v>0</v>
      </c>
      <c r="H31" s="15">
        <f t="shared" si="1"/>
        <v>2427365.0299999998</v>
      </c>
    </row>
    <row r="32" spans="1:8" ht="15.5" x14ac:dyDescent="0.35">
      <c r="A32" s="21" t="s">
        <v>7</v>
      </c>
      <c r="B32" s="21" t="s">
        <v>43</v>
      </c>
      <c r="C32" s="21" t="s">
        <v>44</v>
      </c>
      <c r="D32" s="11">
        <v>21525.03</v>
      </c>
      <c r="E32" s="12">
        <f t="shared" si="0"/>
        <v>21525.03</v>
      </c>
      <c r="F32" s="13">
        <f>IF(E32=0,(VLOOKUP(C32,SDA!$A$1:B$144,2,FALSE)),0)</f>
        <v>0</v>
      </c>
      <c r="G32" s="14">
        <v>0</v>
      </c>
      <c r="H32" s="15">
        <f t="shared" si="1"/>
        <v>21525.03</v>
      </c>
    </row>
    <row r="33" spans="1:8" ht="15.5" x14ac:dyDescent="0.35">
      <c r="A33" s="21" t="s">
        <v>5</v>
      </c>
      <c r="B33" s="21" t="s">
        <v>22</v>
      </c>
      <c r="C33" s="21" t="s">
        <v>219</v>
      </c>
      <c r="D33" s="11">
        <v>21525.03</v>
      </c>
      <c r="E33" s="12">
        <f t="shared" si="0"/>
        <v>0</v>
      </c>
      <c r="F33" s="13">
        <f>IF(E33=0,(VLOOKUP(C33,SDA!$A$1:B$144,2,FALSE)),0)</f>
        <v>116561.66</v>
      </c>
      <c r="G33" s="14">
        <v>0</v>
      </c>
      <c r="H33" s="15">
        <f t="shared" si="1"/>
        <v>116561.66</v>
      </c>
    </row>
    <row r="34" spans="1:8" ht="15.5" x14ac:dyDescent="0.35">
      <c r="A34" s="21" t="s">
        <v>7</v>
      </c>
      <c r="B34" s="21" t="s">
        <v>6</v>
      </c>
      <c r="C34" s="21" t="s">
        <v>45</v>
      </c>
      <c r="D34" s="11">
        <v>21525.03</v>
      </c>
      <c r="E34" s="12">
        <f t="shared" si="0"/>
        <v>21525.03</v>
      </c>
      <c r="F34" s="13">
        <f>IF(E34=0,(VLOOKUP(C34,SDA!$A$1:B$144,2,FALSE)),0)</f>
        <v>0</v>
      </c>
      <c r="G34" s="14">
        <v>0</v>
      </c>
      <c r="H34" s="15">
        <f t="shared" si="1"/>
        <v>21525.03</v>
      </c>
    </row>
    <row r="35" spans="1:8" ht="15.5" x14ac:dyDescent="0.35">
      <c r="A35" s="21" t="s">
        <v>5</v>
      </c>
      <c r="B35" s="21" t="s">
        <v>9</v>
      </c>
      <c r="C35" s="21" t="s">
        <v>46</v>
      </c>
      <c r="D35" s="11">
        <v>21525.03</v>
      </c>
      <c r="E35" s="12">
        <f t="shared" si="0"/>
        <v>0</v>
      </c>
      <c r="F35" s="13">
        <f>IF(E35=0,(VLOOKUP(C35,SDA!$A$1:B$144,2,FALSE)),0)</f>
        <v>18237.88</v>
      </c>
      <c r="G35" s="14">
        <v>3287.15</v>
      </c>
      <c r="H35" s="15">
        <f t="shared" si="1"/>
        <v>21525.030000000002</v>
      </c>
    </row>
    <row r="36" spans="1:8" ht="15.5" x14ac:dyDescent="0.35">
      <c r="A36" s="21" t="s">
        <v>7</v>
      </c>
      <c r="B36" s="21" t="s">
        <v>25</v>
      </c>
      <c r="C36" s="21" t="s">
        <v>220</v>
      </c>
      <c r="D36" s="11">
        <v>21525.03</v>
      </c>
      <c r="E36" s="12">
        <f t="shared" si="0"/>
        <v>21525.03</v>
      </c>
      <c r="F36" s="13">
        <f>IF(E36=0,(VLOOKUP(C36,SDA!$A$1:B$144,2,FALSE)),0)</f>
        <v>0</v>
      </c>
      <c r="G36" s="14">
        <v>0</v>
      </c>
      <c r="H36" s="15">
        <f t="shared" si="1"/>
        <v>21525.03</v>
      </c>
    </row>
    <row r="37" spans="1:8" ht="15.5" x14ac:dyDescent="0.35">
      <c r="A37" s="21" t="s">
        <v>7</v>
      </c>
      <c r="B37" s="21" t="s">
        <v>25</v>
      </c>
      <c r="C37" s="21" t="s">
        <v>221</v>
      </c>
      <c r="D37" s="11">
        <v>21524.19</v>
      </c>
      <c r="E37" s="12">
        <f t="shared" si="0"/>
        <v>21524.19</v>
      </c>
      <c r="F37" s="13">
        <f>IF(E37=0,(VLOOKUP(C37,SDA!$A$1:B$144,2,FALSE)),0)</f>
        <v>0</v>
      </c>
      <c r="G37" s="14">
        <v>0</v>
      </c>
      <c r="H37" s="15">
        <f t="shared" si="1"/>
        <v>21524.19</v>
      </c>
    </row>
    <row r="38" spans="1:8" ht="15.5" x14ac:dyDescent="0.35">
      <c r="A38" s="21" t="s">
        <v>7</v>
      </c>
      <c r="B38" s="21" t="s">
        <v>25</v>
      </c>
      <c r="C38" s="21" t="s">
        <v>47</v>
      </c>
      <c r="D38" s="11">
        <v>21525.03</v>
      </c>
      <c r="E38" s="12">
        <f t="shared" si="0"/>
        <v>21525.03</v>
      </c>
      <c r="F38" s="13">
        <f>IF(E38=0,(VLOOKUP(C38,SDA!$A$1:B$144,2,FALSE)),0)</f>
        <v>0</v>
      </c>
      <c r="G38" s="14">
        <v>0</v>
      </c>
      <c r="H38" s="15">
        <f t="shared" si="1"/>
        <v>21525.03</v>
      </c>
    </row>
    <row r="39" spans="1:8" ht="15.5" x14ac:dyDescent="0.35">
      <c r="A39" s="21" t="s">
        <v>7</v>
      </c>
      <c r="B39" s="21" t="s">
        <v>25</v>
      </c>
      <c r="C39" s="21" t="s">
        <v>222</v>
      </c>
      <c r="D39" s="11">
        <v>21525.03</v>
      </c>
      <c r="E39" s="12">
        <f t="shared" si="0"/>
        <v>21525.03</v>
      </c>
      <c r="F39" s="13">
        <f>IF(E39=0,(VLOOKUP(C39,SDA!$A$1:B$144,2,FALSE)),0)</f>
        <v>0</v>
      </c>
      <c r="G39" s="14">
        <v>0</v>
      </c>
      <c r="H39" s="15">
        <f t="shared" si="1"/>
        <v>21525.03</v>
      </c>
    </row>
    <row r="40" spans="1:8" ht="15.5" x14ac:dyDescent="0.35">
      <c r="A40" s="21" t="s">
        <v>7</v>
      </c>
      <c r="B40" s="21" t="s">
        <v>328</v>
      </c>
      <c r="C40" s="21" t="s">
        <v>223</v>
      </c>
      <c r="D40" s="11">
        <v>21525.03</v>
      </c>
      <c r="E40" s="12">
        <f t="shared" si="0"/>
        <v>21525.03</v>
      </c>
      <c r="F40" s="13">
        <f>IF(E40=0,(VLOOKUP(C40,SDA!$A$1:B$144,2,FALSE)),0)</f>
        <v>0</v>
      </c>
      <c r="G40" s="14">
        <v>0</v>
      </c>
      <c r="H40" s="15">
        <f t="shared" si="1"/>
        <v>21525.03</v>
      </c>
    </row>
    <row r="41" spans="1:8" ht="15.5" x14ac:dyDescent="0.35">
      <c r="A41" s="21" t="s">
        <v>7</v>
      </c>
      <c r="B41" s="21" t="s">
        <v>48</v>
      </c>
      <c r="C41" s="21" t="s">
        <v>224</v>
      </c>
      <c r="D41" s="11">
        <v>34502.06</v>
      </c>
      <c r="E41" s="12">
        <f t="shared" si="0"/>
        <v>34502.06</v>
      </c>
      <c r="F41" s="13">
        <f>IF(E41=0,(VLOOKUP(C41,SDA!$A$1:B$144,2,FALSE)),0)</f>
        <v>0</v>
      </c>
      <c r="G41" s="14">
        <v>0</v>
      </c>
      <c r="H41" s="15">
        <f t="shared" si="1"/>
        <v>34502.06</v>
      </c>
    </row>
    <row r="42" spans="1:8" ht="15.5" x14ac:dyDescent="0.35">
      <c r="A42" s="21" t="s">
        <v>7</v>
      </c>
      <c r="B42" s="21" t="s">
        <v>20</v>
      </c>
      <c r="C42" s="21" t="s">
        <v>225</v>
      </c>
      <c r="D42" s="11">
        <v>21525.03</v>
      </c>
      <c r="E42" s="12">
        <f t="shared" si="0"/>
        <v>21525.03</v>
      </c>
      <c r="F42" s="13">
        <f>IF(E42=0,(VLOOKUP(C42,SDA!$A$1:B$144,2,FALSE)),0)</f>
        <v>0</v>
      </c>
      <c r="G42" s="14">
        <v>0</v>
      </c>
      <c r="H42" s="15">
        <f t="shared" si="1"/>
        <v>21525.03</v>
      </c>
    </row>
    <row r="43" spans="1:8" ht="15.5" x14ac:dyDescent="0.35">
      <c r="A43" s="21" t="s">
        <v>7</v>
      </c>
      <c r="B43" s="21" t="s">
        <v>23</v>
      </c>
      <c r="C43" s="21" t="s">
        <v>226</v>
      </c>
      <c r="D43" s="11">
        <v>56631.28</v>
      </c>
      <c r="E43" s="12">
        <f t="shared" si="0"/>
        <v>56631.28</v>
      </c>
      <c r="F43" s="13">
        <f>IF(E43=0,(VLOOKUP(C43,SDA!$A$1:B$144,2,FALSE)),0)</f>
        <v>0</v>
      </c>
      <c r="G43" s="14">
        <v>0</v>
      </c>
      <c r="H43" s="15">
        <f t="shared" si="1"/>
        <v>56631.28</v>
      </c>
    </row>
    <row r="44" spans="1:8" ht="15.5" x14ac:dyDescent="0.35">
      <c r="A44" s="21" t="s">
        <v>7</v>
      </c>
      <c r="B44" s="21" t="s">
        <v>23</v>
      </c>
      <c r="C44" s="21" t="s">
        <v>227</v>
      </c>
      <c r="D44" s="11">
        <v>21525.03</v>
      </c>
      <c r="E44" s="12">
        <f t="shared" si="0"/>
        <v>21525.03</v>
      </c>
      <c r="F44" s="13">
        <f>IF(E44=0,(VLOOKUP(C44,SDA!$A$1:B$144,2,FALSE)),0)</f>
        <v>0</v>
      </c>
      <c r="G44" s="14">
        <v>0</v>
      </c>
      <c r="H44" s="15">
        <f t="shared" si="1"/>
        <v>21525.03</v>
      </c>
    </row>
    <row r="45" spans="1:8" ht="15.5" x14ac:dyDescent="0.35">
      <c r="A45" s="21" t="s">
        <v>7</v>
      </c>
      <c r="B45" s="21" t="s">
        <v>22</v>
      </c>
      <c r="C45" s="21" t="s">
        <v>49</v>
      </c>
      <c r="D45" s="11">
        <v>21525.03</v>
      </c>
      <c r="E45" s="12">
        <f t="shared" si="0"/>
        <v>21525.03</v>
      </c>
      <c r="F45" s="13">
        <f>IF(E45=0,(VLOOKUP(C45,SDA!$A$1:B$144,2,FALSE)),0)</f>
        <v>0</v>
      </c>
      <c r="G45" s="14">
        <v>0</v>
      </c>
      <c r="H45" s="15">
        <f t="shared" si="1"/>
        <v>21525.03</v>
      </c>
    </row>
    <row r="46" spans="1:8" ht="15.5" x14ac:dyDescent="0.35">
      <c r="A46" s="21" t="s">
        <v>5</v>
      </c>
      <c r="B46" s="21" t="s">
        <v>50</v>
      </c>
      <c r="C46" s="21" t="s">
        <v>228</v>
      </c>
      <c r="D46" s="11">
        <v>117780.89</v>
      </c>
      <c r="E46" s="12">
        <f t="shared" si="0"/>
        <v>0</v>
      </c>
      <c r="F46" s="13">
        <f>IF(E46=0,(VLOOKUP(C46,SDA!$A$1:B$144,2,FALSE)),0)</f>
        <v>176360.61</v>
      </c>
      <c r="G46" s="14">
        <v>0</v>
      </c>
      <c r="H46" s="15">
        <f t="shared" si="1"/>
        <v>176360.61</v>
      </c>
    </row>
    <row r="47" spans="1:8" ht="15.5" x14ac:dyDescent="0.35">
      <c r="A47" s="21" t="s">
        <v>5</v>
      </c>
      <c r="B47" s="21" t="s">
        <v>50</v>
      </c>
      <c r="C47" s="21" t="s">
        <v>229</v>
      </c>
      <c r="D47" s="11">
        <v>21525.03</v>
      </c>
      <c r="E47" s="12">
        <f t="shared" si="0"/>
        <v>0</v>
      </c>
      <c r="F47" s="13">
        <f>IF(E47=0,(VLOOKUP(C47,SDA!$A$1:B$144,2,FALSE)),0)</f>
        <v>32230.75</v>
      </c>
      <c r="G47" s="14">
        <v>0</v>
      </c>
      <c r="H47" s="15">
        <f t="shared" si="1"/>
        <v>32230.75</v>
      </c>
    </row>
    <row r="48" spans="1:8" ht="15.5" x14ac:dyDescent="0.35">
      <c r="A48" s="21" t="s">
        <v>7</v>
      </c>
      <c r="B48" s="21" t="s">
        <v>51</v>
      </c>
      <c r="C48" s="21" t="s">
        <v>52</v>
      </c>
      <c r="D48" s="11">
        <v>29303.93</v>
      </c>
      <c r="E48" s="12">
        <f t="shared" si="0"/>
        <v>29303.93</v>
      </c>
      <c r="F48" s="13">
        <f>IF(E48=0,(VLOOKUP(C48,SDA!$A$1:B$144,2,FALSE)),0)</f>
        <v>0</v>
      </c>
      <c r="G48" s="14">
        <v>0</v>
      </c>
      <c r="H48" s="15">
        <f t="shared" si="1"/>
        <v>29303.93</v>
      </c>
    </row>
    <row r="49" spans="1:8" ht="15.5" x14ac:dyDescent="0.35">
      <c r="A49" s="21" t="s">
        <v>5</v>
      </c>
      <c r="B49" s="21" t="s">
        <v>50</v>
      </c>
      <c r="C49" s="21" t="s">
        <v>53</v>
      </c>
      <c r="D49" s="11">
        <v>365168</v>
      </c>
      <c r="E49" s="12">
        <f t="shared" si="0"/>
        <v>0</v>
      </c>
      <c r="F49" s="13">
        <f>IF(E49=0,(VLOOKUP(C49,SDA!$A$1:B$144,2,FALSE)),0)</f>
        <v>2322264.4900000002</v>
      </c>
      <c r="G49" s="14">
        <v>0</v>
      </c>
      <c r="H49" s="15">
        <f t="shared" si="1"/>
        <v>2322264.4900000002</v>
      </c>
    </row>
    <row r="50" spans="1:8" ht="15.5" x14ac:dyDescent="0.35">
      <c r="A50" s="21" t="s">
        <v>7</v>
      </c>
      <c r="B50" s="21" t="s">
        <v>50</v>
      </c>
      <c r="C50" s="21" t="s">
        <v>54</v>
      </c>
      <c r="D50" s="11">
        <v>21525.03</v>
      </c>
      <c r="E50" s="12">
        <f t="shared" si="0"/>
        <v>21525.03</v>
      </c>
      <c r="F50" s="13">
        <f>IF(E50=0,(VLOOKUP(C50,SDA!$A$1:B$144,2,FALSE)),0)</f>
        <v>0</v>
      </c>
      <c r="G50" s="14">
        <v>0</v>
      </c>
      <c r="H50" s="15">
        <f t="shared" si="1"/>
        <v>21525.03</v>
      </c>
    </row>
    <row r="51" spans="1:8" ht="15.5" x14ac:dyDescent="0.35">
      <c r="A51" s="21" t="s">
        <v>7</v>
      </c>
      <c r="B51" s="21" t="s">
        <v>50</v>
      </c>
      <c r="C51" s="21" t="s">
        <v>230</v>
      </c>
      <c r="D51" s="11">
        <v>21525.03</v>
      </c>
      <c r="E51" s="12">
        <f t="shared" si="0"/>
        <v>21525.03</v>
      </c>
      <c r="F51" s="13">
        <f>IF(E51=0,(VLOOKUP(C51,SDA!$A$1:B$144,2,FALSE)),0)</f>
        <v>0</v>
      </c>
      <c r="G51" s="14">
        <v>0</v>
      </c>
      <c r="H51" s="15">
        <f t="shared" si="1"/>
        <v>21525.03</v>
      </c>
    </row>
    <row r="52" spans="1:8" ht="15.5" x14ac:dyDescent="0.35">
      <c r="A52" s="21" t="s">
        <v>7</v>
      </c>
      <c r="B52" s="21" t="s">
        <v>20</v>
      </c>
      <c r="C52" s="22" t="s">
        <v>55</v>
      </c>
      <c r="D52" s="11">
        <v>21525.03</v>
      </c>
      <c r="E52" s="12">
        <f t="shared" si="0"/>
        <v>21525.03</v>
      </c>
      <c r="F52" s="13">
        <f>IF(E52=0,(VLOOKUP(C52,SDA!$A$1:B$144,2,FALSE)),0)</f>
        <v>0</v>
      </c>
      <c r="G52" s="14">
        <v>0</v>
      </c>
      <c r="H52" s="15">
        <f t="shared" si="1"/>
        <v>21525.03</v>
      </c>
    </row>
    <row r="53" spans="1:8" ht="15.5" x14ac:dyDescent="0.35">
      <c r="A53" s="21" t="s">
        <v>5</v>
      </c>
      <c r="B53" s="21" t="s">
        <v>20</v>
      </c>
      <c r="C53" s="22" t="s">
        <v>56</v>
      </c>
      <c r="D53" s="11">
        <v>21525.03</v>
      </c>
      <c r="E53" s="12">
        <f t="shared" si="0"/>
        <v>0</v>
      </c>
      <c r="F53" s="13">
        <f>IF(E53=0,(VLOOKUP(C53,SDA!$A$1:B$144,2,FALSE)),0)</f>
        <v>52726.23</v>
      </c>
      <c r="G53" s="14">
        <v>18578.62</v>
      </c>
      <c r="H53" s="15">
        <f t="shared" si="1"/>
        <v>71304.850000000006</v>
      </c>
    </row>
    <row r="54" spans="1:8" ht="15.5" x14ac:dyDescent="0.35">
      <c r="A54" s="21" t="s">
        <v>5</v>
      </c>
      <c r="B54" s="21" t="s">
        <v>20</v>
      </c>
      <c r="C54" s="22" t="s">
        <v>57</v>
      </c>
      <c r="D54" s="11">
        <v>21525.03</v>
      </c>
      <c r="E54" s="12">
        <f t="shared" si="0"/>
        <v>0</v>
      </c>
      <c r="F54" s="13">
        <f>IF(E54=0,(VLOOKUP(C54,SDA!$A$1:B$144,2,FALSE)),0)</f>
        <v>52726.23</v>
      </c>
      <c r="G54" s="14">
        <v>0</v>
      </c>
      <c r="H54" s="15">
        <f t="shared" si="1"/>
        <v>52726.23</v>
      </c>
    </row>
    <row r="55" spans="1:8" ht="15.5" x14ac:dyDescent="0.35">
      <c r="A55" s="21" t="s">
        <v>5</v>
      </c>
      <c r="B55" s="21" t="s">
        <v>9</v>
      </c>
      <c r="C55" s="22" t="s">
        <v>231</v>
      </c>
      <c r="D55" s="11">
        <v>21525.03</v>
      </c>
      <c r="E55" s="12">
        <f t="shared" si="0"/>
        <v>0</v>
      </c>
      <c r="F55" s="13">
        <f>IF(E55=0,(VLOOKUP(C55,SDA!$A$1:B$144,2,FALSE)),0)</f>
        <v>17350.21</v>
      </c>
      <c r="G55" s="14">
        <v>4174.82</v>
      </c>
      <c r="H55" s="15">
        <f t="shared" si="1"/>
        <v>21525.03</v>
      </c>
    </row>
    <row r="56" spans="1:8" ht="15.5" x14ac:dyDescent="0.35">
      <c r="A56" s="21" t="s">
        <v>5</v>
      </c>
      <c r="B56" s="21" t="s">
        <v>20</v>
      </c>
      <c r="C56" s="22" t="s">
        <v>58</v>
      </c>
      <c r="D56" s="11">
        <v>28254.799999999999</v>
      </c>
      <c r="E56" s="12">
        <f t="shared" si="0"/>
        <v>0</v>
      </c>
      <c r="F56" s="13">
        <f>IF(E56=0,(VLOOKUP(C56,SDA!$A$1:B$144,2,FALSE)),0)</f>
        <v>69211.009999999995</v>
      </c>
      <c r="G56" s="14">
        <v>0</v>
      </c>
      <c r="H56" s="15">
        <f t="shared" si="1"/>
        <v>69211.009999999995</v>
      </c>
    </row>
    <row r="57" spans="1:8" ht="15.5" x14ac:dyDescent="0.35">
      <c r="A57" s="21" t="s">
        <v>7</v>
      </c>
      <c r="B57" s="21" t="s">
        <v>18</v>
      </c>
      <c r="C57" s="22" t="s">
        <v>59</v>
      </c>
      <c r="D57" s="11">
        <v>21525.03</v>
      </c>
      <c r="E57" s="12">
        <f t="shared" si="0"/>
        <v>21525.03</v>
      </c>
      <c r="F57" s="13">
        <f>IF(E57=0,(VLOOKUP(C57,SDA!$A$1:B$144,2,FALSE)),0)</f>
        <v>0</v>
      </c>
      <c r="G57" s="14">
        <v>0</v>
      </c>
      <c r="H57" s="15">
        <f t="shared" si="1"/>
        <v>21525.03</v>
      </c>
    </row>
    <row r="58" spans="1:8" ht="15.5" x14ac:dyDescent="0.35">
      <c r="A58" s="21" t="s">
        <v>5</v>
      </c>
      <c r="B58" s="21" t="s">
        <v>18</v>
      </c>
      <c r="C58" s="22" t="s">
        <v>60</v>
      </c>
      <c r="D58" s="11">
        <v>339854.22</v>
      </c>
      <c r="E58" s="12">
        <f t="shared" si="0"/>
        <v>0</v>
      </c>
      <c r="F58" s="13">
        <f>IF(E58=0,(VLOOKUP(C58,SDA!$A$1:B$144,2,FALSE)),0)</f>
        <v>240772.51</v>
      </c>
      <c r="G58" s="14">
        <v>99081.71</v>
      </c>
      <c r="H58" s="15">
        <f t="shared" si="1"/>
        <v>339854.22000000003</v>
      </c>
    </row>
    <row r="59" spans="1:8" ht="15.5" x14ac:dyDescent="0.35">
      <c r="A59" s="21" t="s">
        <v>5</v>
      </c>
      <c r="B59" s="21" t="s">
        <v>61</v>
      </c>
      <c r="C59" s="22" t="s">
        <v>62</v>
      </c>
      <c r="D59" s="11">
        <v>532209.09</v>
      </c>
      <c r="E59" s="12">
        <f t="shared" si="0"/>
        <v>0</v>
      </c>
      <c r="F59" s="13">
        <f>IF(E59=0,(VLOOKUP(C59,SDA!$A$1:B$144,2,FALSE)),0)</f>
        <v>2867006.76</v>
      </c>
      <c r="G59" s="14">
        <v>0</v>
      </c>
      <c r="H59" s="15">
        <f t="shared" si="1"/>
        <v>2867006.76</v>
      </c>
    </row>
    <row r="60" spans="1:8" ht="15.5" x14ac:dyDescent="0.35">
      <c r="A60" s="21" t="s">
        <v>5</v>
      </c>
      <c r="B60" s="21" t="s">
        <v>61</v>
      </c>
      <c r="C60" s="22" t="s">
        <v>63</v>
      </c>
      <c r="D60" s="11">
        <v>21525.03</v>
      </c>
      <c r="E60" s="12">
        <f t="shared" si="0"/>
        <v>0</v>
      </c>
      <c r="F60" s="13">
        <f>IF(E60=0,(VLOOKUP(C60,SDA!$A$1:B$144,2,FALSE)),0)</f>
        <v>115955.17</v>
      </c>
      <c r="G60" s="14">
        <v>0</v>
      </c>
      <c r="H60" s="15">
        <f t="shared" si="1"/>
        <v>115955.17</v>
      </c>
    </row>
    <row r="61" spans="1:8" ht="15.5" x14ac:dyDescent="0.35">
      <c r="A61" s="21" t="s">
        <v>7</v>
      </c>
      <c r="B61" s="21" t="s">
        <v>61</v>
      </c>
      <c r="C61" s="22" t="s">
        <v>64</v>
      </c>
      <c r="D61" s="11">
        <v>21525.03</v>
      </c>
      <c r="E61" s="12">
        <f t="shared" si="0"/>
        <v>21525.03</v>
      </c>
      <c r="F61" s="13">
        <f>IF(E61=0,(VLOOKUP(C61,SDA!$A$1:B$144,2,FALSE)),0)</f>
        <v>0</v>
      </c>
      <c r="G61" s="14">
        <v>0</v>
      </c>
      <c r="H61" s="15">
        <f t="shared" si="1"/>
        <v>21525.03</v>
      </c>
    </row>
    <row r="62" spans="1:8" ht="15.5" x14ac:dyDescent="0.35">
      <c r="A62" s="21" t="s">
        <v>5</v>
      </c>
      <c r="B62" s="21" t="s">
        <v>51</v>
      </c>
      <c r="C62" s="22" t="s">
        <v>65</v>
      </c>
      <c r="D62" s="11">
        <v>100148.68</v>
      </c>
      <c r="E62" s="12">
        <f t="shared" si="0"/>
        <v>0</v>
      </c>
      <c r="F62" s="13">
        <f>IF(E62=0,(VLOOKUP(C62,SDA!$A$1:B$144,2,FALSE)),0)</f>
        <v>91822.720000000001</v>
      </c>
      <c r="G62" s="14">
        <v>8325.9599999999991</v>
      </c>
      <c r="H62" s="15">
        <f t="shared" si="1"/>
        <v>100148.68</v>
      </c>
    </row>
    <row r="63" spans="1:8" ht="15.5" x14ac:dyDescent="0.35">
      <c r="A63" s="21" t="s">
        <v>5</v>
      </c>
      <c r="B63" s="21" t="s">
        <v>51</v>
      </c>
      <c r="C63" s="22" t="s">
        <v>66</v>
      </c>
      <c r="D63" s="11">
        <v>21525.03</v>
      </c>
      <c r="E63" s="12">
        <f t="shared" si="0"/>
        <v>0</v>
      </c>
      <c r="F63" s="13">
        <f>IF(E63=0,(VLOOKUP(C63,SDA!$A$1:B$144,2,FALSE)),0)</f>
        <v>19735.52</v>
      </c>
      <c r="G63" s="14">
        <v>1789.5</v>
      </c>
      <c r="H63" s="15">
        <f t="shared" si="1"/>
        <v>21525.02</v>
      </c>
    </row>
    <row r="64" spans="1:8" ht="15.5" x14ac:dyDescent="0.35">
      <c r="A64" s="21" t="s">
        <v>5</v>
      </c>
      <c r="B64" s="21" t="s">
        <v>67</v>
      </c>
      <c r="C64" s="22" t="s">
        <v>68</v>
      </c>
      <c r="D64" s="11">
        <v>57688.89</v>
      </c>
      <c r="E64" s="12">
        <f t="shared" si="0"/>
        <v>0</v>
      </c>
      <c r="F64" s="13">
        <f>IF(E64=0,(VLOOKUP(C64,SDA!$A$1:B$144,2,FALSE)),0)</f>
        <v>70737.8</v>
      </c>
      <c r="G64" s="14">
        <v>0</v>
      </c>
      <c r="H64" s="15">
        <f t="shared" si="1"/>
        <v>70737.8</v>
      </c>
    </row>
    <row r="65" spans="1:8" ht="15.5" x14ac:dyDescent="0.35">
      <c r="A65" s="21" t="s">
        <v>7</v>
      </c>
      <c r="B65" s="21" t="s">
        <v>43</v>
      </c>
      <c r="C65" s="21" t="s">
        <v>70</v>
      </c>
      <c r="D65" s="11">
        <v>21525.03</v>
      </c>
      <c r="E65" s="12">
        <f t="shared" si="0"/>
        <v>21525.03</v>
      </c>
      <c r="F65" s="13">
        <f>IF(E65=0,(VLOOKUP(C65,SDA!$A$1:B$144,2,FALSE)),0)</f>
        <v>0</v>
      </c>
      <c r="G65" s="14">
        <v>0</v>
      </c>
      <c r="H65" s="15">
        <f t="shared" si="1"/>
        <v>21525.03</v>
      </c>
    </row>
    <row r="66" spans="1:8" ht="15.5" x14ac:dyDescent="0.35">
      <c r="A66" s="21" t="s">
        <v>7</v>
      </c>
      <c r="B66" s="21" t="s">
        <v>71</v>
      </c>
      <c r="C66" s="22" t="s">
        <v>72</v>
      </c>
      <c r="D66" s="11">
        <v>21525.03</v>
      </c>
      <c r="E66" s="12">
        <f t="shared" si="0"/>
        <v>21525.03</v>
      </c>
      <c r="F66" s="13">
        <f>IF(E66=0,(VLOOKUP(C66,SDA!$A$1:B$144,2,FALSE)),0)</f>
        <v>0</v>
      </c>
      <c r="G66" s="14">
        <v>0</v>
      </c>
      <c r="H66" s="15">
        <f t="shared" si="1"/>
        <v>21525.03</v>
      </c>
    </row>
    <row r="67" spans="1:8" ht="15.5" x14ac:dyDescent="0.35">
      <c r="A67" s="21" t="s">
        <v>7</v>
      </c>
      <c r="B67" s="21" t="s">
        <v>22</v>
      </c>
      <c r="C67" s="22" t="s">
        <v>232</v>
      </c>
      <c r="D67" s="11">
        <v>21525.03</v>
      </c>
      <c r="E67" s="12">
        <f t="shared" ref="E67:E130" si="2">IF(A67="No",D67,0)</f>
        <v>21525.03</v>
      </c>
      <c r="F67" s="13">
        <f>IF(E67=0,(VLOOKUP(C67,SDA!$A$1:B$144,2,FALSE)),0)</f>
        <v>0</v>
      </c>
      <c r="G67" s="14">
        <v>0</v>
      </c>
      <c r="H67" s="15">
        <f t="shared" ref="H67:H130" si="3">SUM(E67:G67)</f>
        <v>21525.03</v>
      </c>
    </row>
    <row r="68" spans="1:8" ht="15.5" x14ac:dyDescent="0.35">
      <c r="A68" s="21" t="s">
        <v>7</v>
      </c>
      <c r="B68" s="21" t="s">
        <v>40</v>
      </c>
      <c r="C68" s="21" t="s">
        <v>73</v>
      </c>
      <c r="D68" s="11">
        <v>21525.03</v>
      </c>
      <c r="E68" s="12">
        <f t="shared" si="2"/>
        <v>21525.03</v>
      </c>
      <c r="F68" s="13">
        <f>IF(E68=0,(VLOOKUP(C68,SDA!$A$1:B$144,2,FALSE)),0)</f>
        <v>0</v>
      </c>
      <c r="G68" s="14">
        <v>0</v>
      </c>
      <c r="H68" s="15">
        <f t="shared" si="3"/>
        <v>21525.03</v>
      </c>
    </row>
    <row r="69" spans="1:8" ht="15.5" x14ac:dyDescent="0.35">
      <c r="A69" s="21" t="s">
        <v>7</v>
      </c>
      <c r="B69" s="21" t="s">
        <v>71</v>
      </c>
      <c r="C69" s="21" t="s">
        <v>74</v>
      </c>
      <c r="D69" s="11">
        <v>21525.03</v>
      </c>
      <c r="E69" s="12">
        <f t="shared" si="2"/>
        <v>21525.03</v>
      </c>
      <c r="F69" s="13">
        <f>IF(E69=0,(VLOOKUP(C69,SDA!$A$1:B$144,2,FALSE)),0)</f>
        <v>0</v>
      </c>
      <c r="G69" s="14">
        <v>0</v>
      </c>
      <c r="H69" s="15">
        <f t="shared" si="3"/>
        <v>21525.03</v>
      </c>
    </row>
    <row r="70" spans="1:8" ht="15.5" x14ac:dyDescent="0.35">
      <c r="A70" s="21" t="s">
        <v>7</v>
      </c>
      <c r="B70" s="21" t="s">
        <v>16</v>
      </c>
      <c r="C70" s="21" t="s">
        <v>75</v>
      </c>
      <c r="D70" s="11">
        <v>21525.03</v>
      </c>
      <c r="E70" s="12">
        <f t="shared" si="2"/>
        <v>21525.03</v>
      </c>
      <c r="F70" s="13">
        <f>IF(E70=0,(VLOOKUP(C70,SDA!$A$1:B$144,2,FALSE)),0)</f>
        <v>0</v>
      </c>
      <c r="G70" s="14">
        <v>0</v>
      </c>
      <c r="H70" s="15">
        <f t="shared" si="3"/>
        <v>21525.03</v>
      </c>
    </row>
    <row r="71" spans="1:8" ht="15.5" x14ac:dyDescent="0.35">
      <c r="A71" s="21" t="s">
        <v>7</v>
      </c>
      <c r="B71" s="21" t="s">
        <v>23</v>
      </c>
      <c r="C71" s="21" t="s">
        <v>233</v>
      </c>
      <c r="D71" s="11">
        <v>53354.720000000001</v>
      </c>
      <c r="E71" s="12">
        <f t="shared" si="2"/>
        <v>53354.720000000001</v>
      </c>
      <c r="F71" s="13">
        <f>IF(E71=0,(VLOOKUP(C71,SDA!$A$1:B$144,2,FALSE)),0)</f>
        <v>0</v>
      </c>
      <c r="G71" s="14">
        <v>0</v>
      </c>
      <c r="H71" s="15">
        <f t="shared" si="3"/>
        <v>53354.720000000001</v>
      </c>
    </row>
    <row r="72" spans="1:8" ht="15.5" x14ac:dyDescent="0.35">
      <c r="A72" s="21" t="s">
        <v>7</v>
      </c>
      <c r="B72" s="21" t="s">
        <v>22</v>
      </c>
      <c r="C72" s="21" t="s">
        <v>234</v>
      </c>
      <c r="D72" s="11">
        <v>21525.03</v>
      </c>
      <c r="E72" s="12">
        <f t="shared" si="2"/>
        <v>21525.03</v>
      </c>
      <c r="F72" s="13">
        <f>IF(E72=0,(VLOOKUP(C72,SDA!$A$1:B$144,2,FALSE)),0)</f>
        <v>0</v>
      </c>
      <c r="G72" s="14">
        <v>0</v>
      </c>
      <c r="H72" s="15">
        <f t="shared" si="3"/>
        <v>21525.03</v>
      </c>
    </row>
    <row r="73" spans="1:8" ht="15.5" x14ac:dyDescent="0.35">
      <c r="A73" s="21" t="s">
        <v>7</v>
      </c>
      <c r="B73" s="21" t="s">
        <v>6</v>
      </c>
      <c r="C73" s="22" t="s">
        <v>76</v>
      </c>
      <c r="D73" s="11">
        <v>82918.990000000005</v>
      </c>
      <c r="E73" s="12">
        <f t="shared" si="2"/>
        <v>82918.990000000005</v>
      </c>
      <c r="F73" s="13">
        <f>IF(E73=0,(VLOOKUP(C73,SDA!$A$1:B$144,2,FALSE)),0)</f>
        <v>0</v>
      </c>
      <c r="G73" s="14">
        <v>0</v>
      </c>
      <c r="H73" s="15">
        <f t="shared" si="3"/>
        <v>82918.990000000005</v>
      </c>
    </row>
    <row r="74" spans="1:8" ht="15.5" x14ac:dyDescent="0.35">
      <c r="A74" s="21" t="s">
        <v>5</v>
      </c>
      <c r="B74" s="21" t="s">
        <v>43</v>
      </c>
      <c r="C74" s="21" t="s">
        <v>235</v>
      </c>
      <c r="D74" s="11">
        <v>21525.03</v>
      </c>
      <c r="E74" s="12">
        <f t="shared" si="2"/>
        <v>0</v>
      </c>
      <c r="F74" s="13">
        <f>IF(E74=0,(VLOOKUP(C74,SDA!$A$1:B$144,2,FALSE)),0)</f>
        <v>109084.56</v>
      </c>
      <c r="G74" s="14">
        <v>0</v>
      </c>
      <c r="H74" s="15">
        <f t="shared" si="3"/>
        <v>109084.56</v>
      </c>
    </row>
    <row r="75" spans="1:8" ht="15.5" x14ac:dyDescent="0.35">
      <c r="A75" s="21" t="s">
        <v>7</v>
      </c>
      <c r="B75" s="21" t="s">
        <v>43</v>
      </c>
      <c r="C75" s="21" t="s">
        <v>77</v>
      </c>
      <c r="D75" s="11">
        <v>21525.03</v>
      </c>
      <c r="E75" s="12">
        <f t="shared" si="2"/>
        <v>21525.03</v>
      </c>
      <c r="F75" s="13">
        <f>IF(E75=0,(VLOOKUP(C75,SDA!$A$1:B$144,2,FALSE)),0)</f>
        <v>0</v>
      </c>
      <c r="G75" s="14">
        <v>0</v>
      </c>
      <c r="H75" s="15">
        <f t="shared" si="3"/>
        <v>21525.03</v>
      </c>
    </row>
    <row r="76" spans="1:8" ht="15.5" x14ac:dyDescent="0.35">
      <c r="A76" s="21" t="s">
        <v>7</v>
      </c>
      <c r="B76" s="21" t="s">
        <v>43</v>
      </c>
      <c r="C76" s="22" t="s">
        <v>78</v>
      </c>
      <c r="D76" s="11">
        <v>21525.03</v>
      </c>
      <c r="E76" s="12">
        <f t="shared" si="2"/>
        <v>21525.03</v>
      </c>
      <c r="F76" s="13">
        <f>IF(E76=0,(VLOOKUP(C76,SDA!$A$1:B$144,2,FALSE)),0)</f>
        <v>0</v>
      </c>
      <c r="G76" s="14">
        <v>0</v>
      </c>
      <c r="H76" s="15">
        <f t="shared" si="3"/>
        <v>21525.03</v>
      </c>
    </row>
    <row r="77" spans="1:8" ht="15.5" x14ac:dyDescent="0.35">
      <c r="A77" s="21" t="s">
        <v>5</v>
      </c>
      <c r="B77" s="21" t="s">
        <v>43</v>
      </c>
      <c r="C77" s="21" t="s">
        <v>79</v>
      </c>
      <c r="D77" s="11">
        <v>135395.34</v>
      </c>
      <c r="E77" s="12">
        <f t="shared" si="2"/>
        <v>0</v>
      </c>
      <c r="F77" s="13">
        <f>IF(E77=0,(VLOOKUP(C77,SDA!$A$1:B$144,2,FALSE)),0)</f>
        <v>686156.74</v>
      </c>
      <c r="G77" s="14">
        <v>0</v>
      </c>
      <c r="H77" s="15">
        <f t="shared" si="3"/>
        <v>686156.74</v>
      </c>
    </row>
    <row r="78" spans="1:8" ht="15.5" x14ac:dyDescent="0.35">
      <c r="A78" s="21" t="s">
        <v>7</v>
      </c>
      <c r="B78" s="21" t="s">
        <v>67</v>
      </c>
      <c r="C78" s="22" t="s">
        <v>80</v>
      </c>
      <c r="D78" s="11">
        <v>21525.03</v>
      </c>
      <c r="E78" s="12">
        <f t="shared" si="2"/>
        <v>21525.03</v>
      </c>
      <c r="F78" s="13">
        <f>IF(E78=0,(VLOOKUP(C78,SDA!$A$1:B$144,2,FALSE)),0)</f>
        <v>0</v>
      </c>
      <c r="G78" s="14">
        <v>0</v>
      </c>
      <c r="H78" s="15">
        <f t="shared" si="3"/>
        <v>21525.03</v>
      </c>
    </row>
    <row r="79" spans="1:8" ht="15.5" x14ac:dyDescent="0.35">
      <c r="A79" s="21" t="s">
        <v>7</v>
      </c>
      <c r="B79" s="21" t="s">
        <v>81</v>
      </c>
      <c r="C79" s="21" t="s">
        <v>82</v>
      </c>
      <c r="D79" s="11">
        <v>21525.03</v>
      </c>
      <c r="E79" s="12">
        <f t="shared" si="2"/>
        <v>21525.03</v>
      </c>
      <c r="F79" s="13">
        <f>IF(E79=0,(VLOOKUP(C79,SDA!$A$1:B$144,2,FALSE)),0)</f>
        <v>0</v>
      </c>
      <c r="G79" s="14">
        <v>0</v>
      </c>
      <c r="H79" s="15">
        <f t="shared" si="3"/>
        <v>21525.03</v>
      </c>
    </row>
    <row r="80" spans="1:8" ht="15.5" x14ac:dyDescent="0.35">
      <c r="A80" s="21" t="s">
        <v>5</v>
      </c>
      <c r="B80" s="21" t="s">
        <v>23</v>
      </c>
      <c r="C80" s="21" t="s">
        <v>236</v>
      </c>
      <c r="D80" s="11">
        <v>34918.86</v>
      </c>
      <c r="E80" s="12">
        <f t="shared" si="2"/>
        <v>0</v>
      </c>
      <c r="F80" s="13">
        <f>IF(E80=0,(VLOOKUP(C80,SDA!$A$1:B$144,2,FALSE)),0)</f>
        <v>16631.32</v>
      </c>
      <c r="G80" s="14">
        <v>18287.54</v>
      </c>
      <c r="H80" s="15">
        <f t="shared" si="3"/>
        <v>34918.86</v>
      </c>
    </row>
    <row r="81" spans="1:8" ht="15.5" x14ac:dyDescent="0.35">
      <c r="A81" s="21" t="s">
        <v>5</v>
      </c>
      <c r="B81" s="21" t="s">
        <v>23</v>
      </c>
      <c r="C81" s="21" t="s">
        <v>83</v>
      </c>
      <c r="D81" s="11">
        <v>75418.89</v>
      </c>
      <c r="E81" s="12">
        <f t="shared" si="2"/>
        <v>0</v>
      </c>
      <c r="F81" s="13">
        <f>IF(E81=0,(VLOOKUP(C81,SDA!$A$1:B$144,2,FALSE)),0)</f>
        <v>92861.15</v>
      </c>
      <c r="G81" s="14">
        <v>0</v>
      </c>
      <c r="H81" s="15">
        <f t="shared" si="3"/>
        <v>92861.15</v>
      </c>
    </row>
    <row r="82" spans="1:8" ht="15.5" x14ac:dyDescent="0.35">
      <c r="A82" s="21" t="s">
        <v>5</v>
      </c>
      <c r="B82" s="21" t="s">
        <v>81</v>
      </c>
      <c r="C82" s="21" t="s">
        <v>237</v>
      </c>
      <c r="D82" s="11">
        <v>364865.2</v>
      </c>
      <c r="E82" s="12">
        <f t="shared" si="2"/>
        <v>0</v>
      </c>
      <c r="F82" s="13">
        <f>IF(E82=0,(VLOOKUP(C82,SDA!$A$1:B$144,2,FALSE)),0)</f>
        <v>2376143.98</v>
      </c>
      <c r="G82" s="14">
        <v>0</v>
      </c>
      <c r="H82" s="15">
        <f t="shared" si="3"/>
        <v>2376143.98</v>
      </c>
    </row>
    <row r="83" spans="1:8" ht="15.5" x14ac:dyDescent="0.35">
      <c r="A83" s="21" t="s">
        <v>7</v>
      </c>
      <c r="B83" s="21" t="s">
        <v>9</v>
      </c>
      <c r="C83" s="21" t="s">
        <v>238</v>
      </c>
      <c r="D83" s="11">
        <v>31856.21</v>
      </c>
      <c r="E83" s="12">
        <f t="shared" si="2"/>
        <v>31856.21</v>
      </c>
      <c r="F83" s="13">
        <f>IF(E83=0,(VLOOKUP(C83,SDA!$A$1:B$144,2,FALSE)),0)</f>
        <v>0</v>
      </c>
      <c r="G83" s="14">
        <v>0</v>
      </c>
      <c r="H83" s="15">
        <f t="shared" si="3"/>
        <v>31856.21</v>
      </c>
    </row>
    <row r="84" spans="1:8" ht="15.5" x14ac:dyDescent="0.35">
      <c r="A84" s="21" t="s">
        <v>5</v>
      </c>
      <c r="B84" s="21" t="s">
        <v>9</v>
      </c>
      <c r="C84" s="21" t="s">
        <v>239</v>
      </c>
      <c r="D84" s="11">
        <v>1176433.01</v>
      </c>
      <c r="E84" s="12">
        <f t="shared" si="2"/>
        <v>0</v>
      </c>
      <c r="F84" s="13">
        <f>IF(E84=0,(VLOOKUP(C84,SDA!$A$1:B$144,2,FALSE)),0)</f>
        <v>2397746.4700000002</v>
      </c>
      <c r="G84" s="14">
        <v>0</v>
      </c>
      <c r="H84" s="15">
        <f t="shared" si="3"/>
        <v>2397746.4700000002</v>
      </c>
    </row>
    <row r="85" spans="1:8" ht="15.5" x14ac:dyDescent="0.35">
      <c r="A85" s="21" t="s">
        <v>5</v>
      </c>
      <c r="B85" s="21" t="s">
        <v>67</v>
      </c>
      <c r="C85" s="21" t="s">
        <v>240</v>
      </c>
      <c r="D85" s="11">
        <v>27789.73</v>
      </c>
      <c r="E85" s="12">
        <f t="shared" si="2"/>
        <v>0</v>
      </c>
      <c r="F85" s="13">
        <f>IF(E85=0,(VLOOKUP(C85,SDA!$A$1:B$144,2,FALSE)),0)</f>
        <v>64414.89</v>
      </c>
      <c r="G85" s="14">
        <v>0</v>
      </c>
      <c r="H85" s="15">
        <f t="shared" si="3"/>
        <v>64414.89</v>
      </c>
    </row>
    <row r="86" spans="1:8" ht="15.5" x14ac:dyDescent="0.35">
      <c r="A86" s="21" t="s">
        <v>5</v>
      </c>
      <c r="B86" s="21" t="s">
        <v>67</v>
      </c>
      <c r="C86" s="21" t="s">
        <v>241</v>
      </c>
      <c r="D86" s="11">
        <v>21525.03</v>
      </c>
      <c r="E86" s="12">
        <f t="shared" si="2"/>
        <v>0</v>
      </c>
      <c r="F86" s="13">
        <f>IF(E86=0,(VLOOKUP(C86,SDA!$A$1:B$144,2,FALSE)),0)</f>
        <v>49893.68</v>
      </c>
      <c r="G86" s="14">
        <v>0</v>
      </c>
      <c r="H86" s="15">
        <f t="shared" si="3"/>
        <v>49893.68</v>
      </c>
    </row>
    <row r="87" spans="1:8" ht="15.5" x14ac:dyDescent="0.35">
      <c r="A87" s="21" t="s">
        <v>7</v>
      </c>
      <c r="B87" s="21" t="s">
        <v>20</v>
      </c>
      <c r="C87" s="21" t="s">
        <v>84</v>
      </c>
      <c r="D87" s="11">
        <v>21525.03</v>
      </c>
      <c r="E87" s="12">
        <f t="shared" si="2"/>
        <v>21525.03</v>
      </c>
      <c r="F87" s="13">
        <f>IF(E87=0,(VLOOKUP(C87,SDA!$A$1:B$144,2,FALSE)),0)</f>
        <v>0</v>
      </c>
      <c r="G87" s="14">
        <v>0</v>
      </c>
      <c r="H87" s="15">
        <f t="shared" si="3"/>
        <v>21525.03</v>
      </c>
    </row>
    <row r="88" spans="1:8" ht="15.5" x14ac:dyDescent="0.35">
      <c r="A88" s="21" t="s">
        <v>5</v>
      </c>
      <c r="B88" s="21" t="s">
        <v>85</v>
      </c>
      <c r="C88" s="21" t="s">
        <v>242</v>
      </c>
      <c r="D88" s="11">
        <v>131448.82</v>
      </c>
      <c r="E88" s="12">
        <f t="shared" si="2"/>
        <v>0</v>
      </c>
      <c r="F88" s="13">
        <f>IF(E88=0,(VLOOKUP(C88,SDA!$A$1:B$144,2,FALSE)),0)</f>
        <v>1257196.96</v>
      </c>
      <c r="G88" s="14">
        <v>0</v>
      </c>
      <c r="H88" s="15">
        <f t="shared" si="3"/>
        <v>1257196.96</v>
      </c>
    </row>
    <row r="89" spans="1:8" ht="15.5" x14ac:dyDescent="0.35">
      <c r="A89" s="21" t="s">
        <v>5</v>
      </c>
      <c r="B89" s="21" t="s">
        <v>86</v>
      </c>
      <c r="C89" s="21" t="s">
        <v>243</v>
      </c>
      <c r="D89" s="11">
        <v>21525.03</v>
      </c>
      <c r="E89" s="12">
        <f t="shared" si="2"/>
        <v>0</v>
      </c>
      <c r="F89" s="13">
        <f>IF(E89=0,(VLOOKUP(C89,SDA!$A$1:B$144,2,FALSE)),0)</f>
        <v>211387.43</v>
      </c>
      <c r="G89" s="14">
        <v>0</v>
      </c>
      <c r="H89" s="15">
        <f t="shared" si="3"/>
        <v>211387.43</v>
      </c>
    </row>
    <row r="90" spans="1:8" ht="15.5" x14ac:dyDescent="0.35">
      <c r="A90" s="21" t="s">
        <v>7</v>
      </c>
      <c r="B90" s="21" t="s">
        <v>61</v>
      </c>
      <c r="C90" s="21" t="s">
        <v>244</v>
      </c>
      <c r="D90" s="11">
        <v>21525.03</v>
      </c>
      <c r="E90" s="12">
        <f t="shared" si="2"/>
        <v>21525.03</v>
      </c>
      <c r="F90" s="13">
        <f>IF(E90=0,(VLOOKUP(C90,SDA!$A$1:B$144,2,FALSE)),0)</f>
        <v>0</v>
      </c>
      <c r="G90" s="14">
        <v>0</v>
      </c>
      <c r="H90" s="15">
        <f t="shared" si="3"/>
        <v>21525.03</v>
      </c>
    </row>
    <row r="91" spans="1:8" ht="15.5" x14ac:dyDescent="0.35">
      <c r="A91" s="21" t="s">
        <v>5</v>
      </c>
      <c r="B91" s="21" t="s">
        <v>41</v>
      </c>
      <c r="C91" s="21" t="s">
        <v>245</v>
      </c>
      <c r="D91" s="11">
        <v>213940.92</v>
      </c>
      <c r="E91" s="12">
        <f t="shared" si="2"/>
        <v>0</v>
      </c>
      <c r="F91" s="13">
        <f>IF(E91=0,(VLOOKUP(C91,SDA!$A$1:B$144,2,FALSE)),0)</f>
        <v>1361583.5</v>
      </c>
      <c r="G91" s="14">
        <v>0</v>
      </c>
      <c r="H91" s="15">
        <f t="shared" si="3"/>
        <v>1361583.5</v>
      </c>
    </row>
    <row r="92" spans="1:8" ht="15.5" x14ac:dyDescent="0.35">
      <c r="A92" s="21" t="s">
        <v>7</v>
      </c>
      <c r="B92" s="21" t="s">
        <v>40</v>
      </c>
      <c r="C92" s="21" t="s">
        <v>87</v>
      </c>
      <c r="D92" s="11">
        <v>21525.03</v>
      </c>
      <c r="E92" s="12">
        <f t="shared" si="2"/>
        <v>21525.03</v>
      </c>
      <c r="F92" s="13">
        <f>IF(E92=0,(VLOOKUP(C92,SDA!$A$1:B$144,2,FALSE)),0)</f>
        <v>0</v>
      </c>
      <c r="G92" s="14">
        <v>0</v>
      </c>
      <c r="H92" s="15">
        <f t="shared" si="3"/>
        <v>21525.03</v>
      </c>
    </row>
    <row r="93" spans="1:8" ht="15.5" x14ac:dyDescent="0.35">
      <c r="A93" s="21" t="s">
        <v>7</v>
      </c>
      <c r="B93" s="21" t="s">
        <v>69</v>
      </c>
      <c r="C93" s="21" t="s">
        <v>246</v>
      </c>
      <c r="D93" s="11">
        <v>21525.03</v>
      </c>
      <c r="E93" s="12">
        <f t="shared" si="2"/>
        <v>21525.03</v>
      </c>
      <c r="F93" s="13">
        <f>IF(E93=0,(VLOOKUP(C93,SDA!$A$1:B$144,2,FALSE)),0)</f>
        <v>0</v>
      </c>
      <c r="G93" s="14">
        <v>0</v>
      </c>
      <c r="H93" s="15">
        <f t="shared" si="3"/>
        <v>21525.03</v>
      </c>
    </row>
    <row r="94" spans="1:8" ht="15.5" x14ac:dyDescent="0.35">
      <c r="A94" s="21" t="s">
        <v>5</v>
      </c>
      <c r="B94" s="21" t="s">
        <v>23</v>
      </c>
      <c r="C94" s="22" t="s">
        <v>88</v>
      </c>
      <c r="D94" s="11">
        <v>21525.03</v>
      </c>
      <c r="E94" s="12">
        <f t="shared" si="2"/>
        <v>0</v>
      </c>
      <c r="F94" s="13">
        <f>IF(E94=0,(VLOOKUP(C94,SDA!$A$1:B$144,2,FALSE)),0)</f>
        <v>2384.02</v>
      </c>
      <c r="G94" s="14">
        <v>19141.009999999998</v>
      </c>
      <c r="H94" s="15">
        <f t="shared" si="3"/>
        <v>21525.03</v>
      </c>
    </row>
    <row r="95" spans="1:8" ht="15.5" x14ac:dyDescent="0.35">
      <c r="A95" s="21" t="s">
        <v>7</v>
      </c>
      <c r="B95" s="21" t="s">
        <v>69</v>
      </c>
      <c r="C95" s="22" t="s">
        <v>89</v>
      </c>
      <c r="D95" s="11">
        <v>27437.49</v>
      </c>
      <c r="E95" s="12">
        <f t="shared" si="2"/>
        <v>27437.49</v>
      </c>
      <c r="F95" s="13">
        <f>IF(E95=0,(VLOOKUP(C95,SDA!$A$1:B$144,2,FALSE)),0)</f>
        <v>0</v>
      </c>
      <c r="G95" s="14">
        <v>0</v>
      </c>
      <c r="H95" s="15">
        <f t="shared" si="3"/>
        <v>27437.49</v>
      </c>
    </row>
    <row r="96" spans="1:8" ht="15.5" x14ac:dyDescent="0.35">
      <c r="A96" s="21" t="s">
        <v>7</v>
      </c>
      <c r="B96" s="21" t="s">
        <v>71</v>
      </c>
      <c r="C96" s="21" t="s">
        <v>247</v>
      </c>
      <c r="D96" s="11">
        <v>21525.03</v>
      </c>
      <c r="E96" s="12">
        <f t="shared" si="2"/>
        <v>21525.03</v>
      </c>
      <c r="F96" s="13">
        <f>IF(E96=0,(VLOOKUP(C96,SDA!$A$1:B$144,2,FALSE)),0)</f>
        <v>0</v>
      </c>
      <c r="G96" s="14">
        <v>0</v>
      </c>
      <c r="H96" s="15">
        <f t="shared" si="3"/>
        <v>21525.03</v>
      </c>
    </row>
    <row r="97" spans="1:8" ht="15.5" x14ac:dyDescent="0.35">
      <c r="A97" s="21" t="s">
        <v>7</v>
      </c>
      <c r="B97" s="21" t="s">
        <v>20</v>
      </c>
      <c r="C97" s="21" t="s">
        <v>90</v>
      </c>
      <c r="D97" s="11">
        <v>21525.03</v>
      </c>
      <c r="E97" s="12">
        <f t="shared" si="2"/>
        <v>21525.03</v>
      </c>
      <c r="F97" s="13">
        <f>IF(E97=0,(VLOOKUP(C97,SDA!$A$1:B$144,2,FALSE)),0)</f>
        <v>0</v>
      </c>
      <c r="G97" s="14">
        <v>0</v>
      </c>
      <c r="H97" s="15">
        <f t="shared" si="3"/>
        <v>21525.03</v>
      </c>
    </row>
    <row r="98" spans="1:8" ht="15.5" x14ac:dyDescent="0.35">
      <c r="A98" s="21" t="s">
        <v>7</v>
      </c>
      <c r="B98" s="21" t="s">
        <v>50</v>
      </c>
      <c r="C98" s="21" t="s">
        <v>91</v>
      </c>
      <c r="D98" s="11">
        <v>21525.03</v>
      </c>
      <c r="E98" s="12">
        <f t="shared" si="2"/>
        <v>21525.03</v>
      </c>
      <c r="F98" s="13">
        <f>IF(E98=0,(VLOOKUP(C98,SDA!$A$1:B$144,2,FALSE)),0)</f>
        <v>0</v>
      </c>
      <c r="G98" s="14">
        <v>0</v>
      </c>
      <c r="H98" s="15">
        <f t="shared" si="3"/>
        <v>21525.03</v>
      </c>
    </row>
    <row r="99" spans="1:8" ht="15.5" x14ac:dyDescent="0.35">
      <c r="A99" s="21" t="s">
        <v>7</v>
      </c>
      <c r="B99" s="21" t="s">
        <v>20</v>
      </c>
      <c r="C99" s="21" t="s">
        <v>92</v>
      </c>
      <c r="D99" s="11">
        <v>21525.03</v>
      </c>
      <c r="E99" s="12">
        <f t="shared" si="2"/>
        <v>21525.03</v>
      </c>
      <c r="F99" s="13">
        <f>IF(E99=0,(VLOOKUP(C99,SDA!$A$1:B$144,2,FALSE)),0)</f>
        <v>0</v>
      </c>
      <c r="G99" s="14">
        <v>0</v>
      </c>
      <c r="H99" s="15">
        <f t="shared" si="3"/>
        <v>21525.03</v>
      </c>
    </row>
    <row r="100" spans="1:8" ht="15.5" x14ac:dyDescent="0.35">
      <c r="A100" s="21" t="s">
        <v>7</v>
      </c>
      <c r="B100" s="21" t="s">
        <v>22</v>
      </c>
      <c r="C100" s="21" t="s">
        <v>93</v>
      </c>
      <c r="D100" s="11">
        <v>21525.03</v>
      </c>
      <c r="E100" s="12">
        <f t="shared" si="2"/>
        <v>21525.03</v>
      </c>
      <c r="F100" s="13">
        <f>IF(E100=0,(VLOOKUP(C100,SDA!$A$1:B$144,2,FALSE)),0)</f>
        <v>0</v>
      </c>
      <c r="G100" s="14">
        <v>0</v>
      </c>
      <c r="H100" s="15">
        <f t="shared" si="3"/>
        <v>21525.03</v>
      </c>
    </row>
    <row r="101" spans="1:8" ht="15.5" x14ac:dyDescent="0.35">
      <c r="A101" s="21" t="s">
        <v>7</v>
      </c>
      <c r="B101" s="21" t="s">
        <v>20</v>
      </c>
      <c r="C101" s="21" t="s">
        <v>248</v>
      </c>
      <c r="D101" s="11">
        <v>21525.03</v>
      </c>
      <c r="E101" s="12">
        <f t="shared" si="2"/>
        <v>21525.03</v>
      </c>
      <c r="F101" s="13">
        <f>IF(E101=0,(VLOOKUP(C101,SDA!$A$1:B$144,2,FALSE)),0)</f>
        <v>0</v>
      </c>
      <c r="G101" s="14">
        <v>0</v>
      </c>
      <c r="H101" s="15">
        <f t="shared" si="3"/>
        <v>21525.03</v>
      </c>
    </row>
    <row r="102" spans="1:8" ht="15.5" x14ac:dyDescent="0.35">
      <c r="A102" s="21" t="s">
        <v>7</v>
      </c>
      <c r="B102" s="21" t="s">
        <v>30</v>
      </c>
      <c r="C102" s="21" t="s">
        <v>249</v>
      </c>
      <c r="D102" s="11">
        <v>21525.03</v>
      </c>
      <c r="E102" s="12">
        <f t="shared" si="2"/>
        <v>21525.03</v>
      </c>
      <c r="F102" s="13">
        <f>IF(E102=0,(VLOOKUP(C102,SDA!$A$1:B$144,2,FALSE)),0)</f>
        <v>0</v>
      </c>
      <c r="G102" s="14">
        <v>0</v>
      </c>
      <c r="H102" s="15">
        <f t="shared" si="3"/>
        <v>21525.03</v>
      </c>
    </row>
    <row r="103" spans="1:8" ht="15.5" x14ac:dyDescent="0.35">
      <c r="A103" s="21" t="s">
        <v>7</v>
      </c>
      <c r="B103" s="21" t="s">
        <v>69</v>
      </c>
      <c r="C103" s="21" t="s">
        <v>250</v>
      </c>
      <c r="D103" s="11">
        <v>21525.03</v>
      </c>
      <c r="E103" s="12">
        <f t="shared" si="2"/>
        <v>21525.03</v>
      </c>
      <c r="F103" s="13">
        <f>IF(E103=0,(VLOOKUP(C103,SDA!$A$1:B$144,2,FALSE)),0)</f>
        <v>0</v>
      </c>
      <c r="G103" s="14">
        <v>0</v>
      </c>
      <c r="H103" s="15">
        <f t="shared" si="3"/>
        <v>21525.03</v>
      </c>
    </row>
    <row r="104" spans="1:8" ht="15.5" x14ac:dyDescent="0.35">
      <c r="A104" s="21" t="s">
        <v>5</v>
      </c>
      <c r="B104" s="21" t="s">
        <v>20</v>
      </c>
      <c r="C104" s="21" t="s">
        <v>94</v>
      </c>
      <c r="D104" s="11">
        <v>21525.03</v>
      </c>
      <c r="E104" s="12">
        <f t="shared" si="2"/>
        <v>0</v>
      </c>
      <c r="F104" s="13">
        <f>IF(E104=0,(VLOOKUP(C104,SDA!$A$1:B$144,2,FALSE)),0)</f>
        <v>29197.02</v>
      </c>
      <c r="G104" s="14">
        <v>0</v>
      </c>
      <c r="H104" s="15">
        <f t="shared" si="3"/>
        <v>29197.02</v>
      </c>
    </row>
    <row r="105" spans="1:8" ht="15.5" x14ac:dyDescent="0.35">
      <c r="A105" s="21" t="s">
        <v>7</v>
      </c>
      <c r="B105" s="21" t="s">
        <v>6</v>
      </c>
      <c r="C105" s="21" t="s">
        <v>251</v>
      </c>
      <c r="D105" s="11">
        <v>21525.03</v>
      </c>
      <c r="E105" s="12">
        <f t="shared" si="2"/>
        <v>21525.03</v>
      </c>
      <c r="F105" s="13">
        <f>IF(E105=0,(VLOOKUP(C105,SDA!$A$1:B$144,2,FALSE)),0)</f>
        <v>0</v>
      </c>
      <c r="G105" s="14">
        <v>0</v>
      </c>
      <c r="H105" s="15">
        <f t="shared" si="3"/>
        <v>21525.03</v>
      </c>
    </row>
    <row r="106" spans="1:8" ht="15.5" x14ac:dyDescent="0.35">
      <c r="A106" s="21" t="s">
        <v>7</v>
      </c>
      <c r="B106" s="21" t="s">
        <v>22</v>
      </c>
      <c r="C106" s="21" t="s">
        <v>252</v>
      </c>
      <c r="D106" s="11">
        <v>21525.03</v>
      </c>
      <c r="E106" s="12">
        <f t="shared" si="2"/>
        <v>21525.03</v>
      </c>
      <c r="F106" s="13">
        <f>IF(E106=0,(VLOOKUP(C106,SDA!$A$1:B$144,2,FALSE)),0)</f>
        <v>0</v>
      </c>
      <c r="G106" s="14">
        <v>0</v>
      </c>
      <c r="H106" s="15">
        <f t="shared" si="3"/>
        <v>21525.03</v>
      </c>
    </row>
    <row r="107" spans="1:8" ht="15.5" x14ac:dyDescent="0.35">
      <c r="A107" s="21" t="s">
        <v>7</v>
      </c>
      <c r="B107" s="21" t="s">
        <v>69</v>
      </c>
      <c r="C107" s="21" t="s">
        <v>95</v>
      </c>
      <c r="D107" s="11">
        <v>21525.03</v>
      </c>
      <c r="E107" s="12">
        <f t="shared" si="2"/>
        <v>21525.03</v>
      </c>
      <c r="F107" s="13">
        <f>IF(E107=0,(VLOOKUP(C107,SDA!$A$1:B$144,2,FALSE)),0)</f>
        <v>0</v>
      </c>
      <c r="G107" s="14">
        <v>0</v>
      </c>
      <c r="H107" s="15">
        <f t="shared" si="3"/>
        <v>21525.03</v>
      </c>
    </row>
    <row r="108" spans="1:8" ht="15.5" x14ac:dyDescent="0.35">
      <c r="A108" s="21" t="s">
        <v>5</v>
      </c>
      <c r="B108" s="21" t="s">
        <v>85</v>
      </c>
      <c r="C108" s="21" t="s">
        <v>96</v>
      </c>
      <c r="D108" s="11">
        <v>120794.09</v>
      </c>
      <c r="E108" s="12">
        <f t="shared" si="2"/>
        <v>0</v>
      </c>
      <c r="F108" s="13">
        <f>IF(E108=0,(VLOOKUP(C108,SDA!$A$1:B$144,2,FALSE)),0)</f>
        <v>72227.62</v>
      </c>
      <c r="G108" s="14">
        <v>48566.47</v>
      </c>
      <c r="H108" s="15">
        <f t="shared" si="3"/>
        <v>120794.09</v>
      </c>
    </row>
    <row r="109" spans="1:8" ht="15.5" x14ac:dyDescent="0.35">
      <c r="A109" s="21" t="s">
        <v>5</v>
      </c>
      <c r="B109" s="21" t="s">
        <v>40</v>
      </c>
      <c r="C109" s="22" t="s">
        <v>97</v>
      </c>
      <c r="D109" s="11">
        <v>2185764.71</v>
      </c>
      <c r="E109" s="12">
        <f t="shared" si="2"/>
        <v>0</v>
      </c>
      <c r="F109" s="13">
        <f>IF(E109=0,(VLOOKUP(C109,SDA!$A$1:B$144,2,FALSE)),0)</f>
        <v>9104310.9299999997</v>
      </c>
      <c r="G109" s="14">
        <v>0</v>
      </c>
      <c r="H109" s="15">
        <f t="shared" si="3"/>
        <v>9104310.9299999997</v>
      </c>
    </row>
    <row r="110" spans="1:8" ht="15.5" x14ac:dyDescent="0.35">
      <c r="A110" s="21" t="s">
        <v>5</v>
      </c>
      <c r="B110" s="21" t="s">
        <v>40</v>
      </c>
      <c r="C110" s="21" t="s">
        <v>253</v>
      </c>
      <c r="D110" s="11">
        <v>686293.84</v>
      </c>
      <c r="E110" s="12">
        <f t="shared" si="2"/>
        <v>0</v>
      </c>
      <c r="F110" s="13">
        <f>IF(E110=0,(VLOOKUP(C110,SDA!$A$1:B$144,2,FALSE)),0)</f>
        <v>2858602.52</v>
      </c>
      <c r="G110" s="14">
        <v>0</v>
      </c>
      <c r="H110" s="15">
        <f t="shared" si="3"/>
        <v>2858602.52</v>
      </c>
    </row>
    <row r="111" spans="1:8" ht="15.5" x14ac:dyDescent="0.35">
      <c r="A111" s="21" t="s">
        <v>7</v>
      </c>
      <c r="B111" s="21" t="s">
        <v>40</v>
      </c>
      <c r="C111" s="21" t="s">
        <v>100</v>
      </c>
      <c r="D111" s="11">
        <v>21525.03</v>
      </c>
      <c r="E111" s="12">
        <f t="shared" si="2"/>
        <v>21525.03</v>
      </c>
      <c r="F111" s="13">
        <f>IF(E111=0,(VLOOKUP(C111,SDA!$A$1:B$144,2,FALSE)),0)</f>
        <v>0</v>
      </c>
      <c r="G111" s="14">
        <v>0</v>
      </c>
      <c r="H111" s="15">
        <f t="shared" si="3"/>
        <v>21525.03</v>
      </c>
    </row>
    <row r="112" spans="1:8" ht="15.5" x14ac:dyDescent="0.35">
      <c r="A112" s="21" t="s">
        <v>5</v>
      </c>
      <c r="B112" s="21" t="s">
        <v>40</v>
      </c>
      <c r="C112" s="21" t="s">
        <v>102</v>
      </c>
      <c r="D112" s="11">
        <v>551954.77</v>
      </c>
      <c r="E112" s="12">
        <f t="shared" si="2"/>
        <v>0</v>
      </c>
      <c r="F112" s="13">
        <f>IF(E112=0,(VLOOKUP(C112,SDA!$A$1:B$144,2,FALSE)),0)</f>
        <v>422905.44</v>
      </c>
      <c r="G112" s="14">
        <v>129049.33</v>
      </c>
      <c r="H112" s="15">
        <f t="shared" si="3"/>
        <v>551954.77</v>
      </c>
    </row>
    <row r="113" spans="1:8" ht="15.5" x14ac:dyDescent="0.35">
      <c r="A113" s="21" t="s">
        <v>5</v>
      </c>
      <c r="B113" s="21" t="s">
        <v>40</v>
      </c>
      <c r="C113" s="21" t="s">
        <v>98</v>
      </c>
      <c r="D113" s="11">
        <v>1511019.96</v>
      </c>
      <c r="E113" s="12">
        <f t="shared" si="2"/>
        <v>0</v>
      </c>
      <c r="F113" s="13">
        <f>IF(E113=0,(VLOOKUP(C113,SDA!$A$1:B$144,2,FALSE)),0)</f>
        <v>2940873.98</v>
      </c>
      <c r="G113" s="14">
        <v>0</v>
      </c>
      <c r="H113" s="15">
        <f t="shared" si="3"/>
        <v>2940873.98</v>
      </c>
    </row>
    <row r="114" spans="1:8" ht="15.5" x14ac:dyDescent="0.35">
      <c r="A114" s="21" t="s">
        <v>5</v>
      </c>
      <c r="B114" s="21" t="s">
        <v>40</v>
      </c>
      <c r="C114" s="21" t="s">
        <v>99</v>
      </c>
      <c r="D114" s="11">
        <v>565786.61</v>
      </c>
      <c r="E114" s="12">
        <f t="shared" si="2"/>
        <v>0</v>
      </c>
      <c r="F114" s="13">
        <f>IF(E114=0,(VLOOKUP(C114,SDA!$A$1:B$144,2,FALSE)),0)</f>
        <v>1397371.64</v>
      </c>
      <c r="G114" s="14">
        <v>0</v>
      </c>
      <c r="H114" s="15">
        <f t="shared" si="3"/>
        <v>1397371.64</v>
      </c>
    </row>
    <row r="115" spans="1:8" ht="15.5" x14ac:dyDescent="0.35">
      <c r="A115" s="21" t="s">
        <v>5</v>
      </c>
      <c r="B115" s="21" t="s">
        <v>18</v>
      </c>
      <c r="C115" s="21" t="s">
        <v>101</v>
      </c>
      <c r="D115" s="11">
        <v>149475.19</v>
      </c>
      <c r="E115" s="12">
        <f t="shared" si="2"/>
        <v>0</v>
      </c>
      <c r="F115" s="13">
        <f>IF(E115=0,(VLOOKUP(C115,SDA!$A$1:B$144,2,FALSE)),0)</f>
        <v>290921.17</v>
      </c>
      <c r="G115" s="14">
        <v>0</v>
      </c>
      <c r="H115" s="15">
        <f t="shared" si="3"/>
        <v>290921.17</v>
      </c>
    </row>
    <row r="116" spans="1:8" ht="15.5" x14ac:dyDescent="0.35">
      <c r="A116" s="21" t="s">
        <v>7</v>
      </c>
      <c r="B116" s="21" t="s">
        <v>18</v>
      </c>
      <c r="C116" s="21" t="s">
        <v>254</v>
      </c>
      <c r="D116" s="11">
        <v>21525.03</v>
      </c>
      <c r="E116" s="12">
        <f t="shared" si="2"/>
        <v>21525.03</v>
      </c>
      <c r="F116" s="13">
        <f>IF(E116=0,(VLOOKUP(C116,SDA!$A$1:B$144,2,FALSE)),0)</f>
        <v>0</v>
      </c>
      <c r="G116" s="14">
        <v>0</v>
      </c>
      <c r="H116" s="15">
        <f t="shared" si="3"/>
        <v>21525.03</v>
      </c>
    </row>
    <row r="117" spans="1:8" ht="15.5" x14ac:dyDescent="0.35">
      <c r="A117" s="21" t="s">
        <v>5</v>
      </c>
      <c r="B117" s="21" t="s">
        <v>40</v>
      </c>
      <c r="C117" s="21" t="s">
        <v>103</v>
      </c>
      <c r="D117" s="11">
        <v>84215.23</v>
      </c>
      <c r="E117" s="12">
        <f t="shared" si="2"/>
        <v>0</v>
      </c>
      <c r="F117" s="13">
        <f>IF(E117=0,(VLOOKUP(C117,SDA!$A$1:B$144,2,FALSE)),0)</f>
        <v>370716.34</v>
      </c>
      <c r="G117" s="14">
        <v>0</v>
      </c>
      <c r="H117" s="15">
        <f t="shared" si="3"/>
        <v>370716.34</v>
      </c>
    </row>
    <row r="118" spans="1:8" ht="15.5" x14ac:dyDescent="0.35">
      <c r="A118" s="21" t="s">
        <v>5</v>
      </c>
      <c r="B118" s="21" t="s">
        <v>40</v>
      </c>
      <c r="C118" s="21" t="s">
        <v>104</v>
      </c>
      <c r="D118" s="11">
        <v>400001.82</v>
      </c>
      <c r="E118" s="12">
        <f t="shared" si="2"/>
        <v>0</v>
      </c>
      <c r="F118" s="13">
        <f>IF(E118=0,(VLOOKUP(C118,SDA!$A$1:B$144,2,FALSE)),0)</f>
        <v>102476.11</v>
      </c>
      <c r="G118" s="14">
        <v>297525.71000000002</v>
      </c>
      <c r="H118" s="15">
        <f t="shared" si="3"/>
        <v>400001.82</v>
      </c>
    </row>
    <row r="119" spans="1:8" ht="15.5" x14ac:dyDescent="0.35">
      <c r="A119" s="21" t="s">
        <v>5</v>
      </c>
      <c r="B119" s="21" t="s">
        <v>40</v>
      </c>
      <c r="C119" s="21" t="s">
        <v>105</v>
      </c>
      <c r="D119" s="11">
        <v>343420.52</v>
      </c>
      <c r="E119" s="12">
        <f t="shared" si="2"/>
        <v>0</v>
      </c>
      <c r="F119" s="13">
        <f>IF(E119=0,(VLOOKUP(C119,SDA!$A$1:B$144,2,FALSE)),0)</f>
        <v>175537.68</v>
      </c>
      <c r="G119" s="14">
        <v>167882.84</v>
      </c>
      <c r="H119" s="15">
        <f t="shared" si="3"/>
        <v>343420.52</v>
      </c>
    </row>
    <row r="120" spans="1:8" ht="15.5" x14ac:dyDescent="0.35">
      <c r="A120" s="21" t="s">
        <v>5</v>
      </c>
      <c r="B120" s="21" t="s">
        <v>9</v>
      </c>
      <c r="C120" s="21" t="s">
        <v>255</v>
      </c>
      <c r="D120" s="11">
        <v>21525.03</v>
      </c>
      <c r="E120" s="12">
        <f t="shared" si="2"/>
        <v>0</v>
      </c>
      <c r="F120" s="13">
        <f>IF(E120=0,(VLOOKUP(C120,SDA!$A$1:B$144,2,FALSE)),0)</f>
        <v>131089.20000000001</v>
      </c>
      <c r="G120" s="14">
        <v>0</v>
      </c>
      <c r="H120" s="15">
        <f t="shared" si="3"/>
        <v>131089.20000000001</v>
      </c>
    </row>
    <row r="121" spans="1:8" ht="15.5" x14ac:dyDescent="0.35">
      <c r="A121" s="21" t="s">
        <v>7</v>
      </c>
      <c r="B121" s="21" t="s">
        <v>16</v>
      </c>
      <c r="C121" s="21" t="s">
        <v>106</v>
      </c>
      <c r="D121" s="11">
        <v>21525.03</v>
      </c>
      <c r="E121" s="12">
        <f t="shared" si="2"/>
        <v>21525.03</v>
      </c>
      <c r="F121" s="13">
        <f>IF(E121=0,(VLOOKUP(C121,SDA!$A$1:B$144,2,FALSE)),0)</f>
        <v>0</v>
      </c>
      <c r="G121" s="14">
        <v>0</v>
      </c>
      <c r="H121" s="15">
        <f t="shared" si="3"/>
        <v>21525.03</v>
      </c>
    </row>
    <row r="122" spans="1:8" ht="15.5" x14ac:dyDescent="0.35">
      <c r="A122" s="21" t="s">
        <v>7</v>
      </c>
      <c r="B122" s="21" t="s">
        <v>22</v>
      </c>
      <c r="C122" s="21" t="s">
        <v>256</v>
      </c>
      <c r="D122" s="11">
        <v>21525.03</v>
      </c>
      <c r="E122" s="12">
        <f t="shared" si="2"/>
        <v>21525.03</v>
      </c>
      <c r="F122" s="13">
        <f>IF(E122=0,(VLOOKUP(C122,SDA!$A$1:B$144,2,FALSE)),0)</f>
        <v>0</v>
      </c>
      <c r="G122" s="14">
        <v>0</v>
      </c>
      <c r="H122" s="15">
        <f t="shared" si="3"/>
        <v>21525.03</v>
      </c>
    </row>
    <row r="123" spans="1:8" ht="15.5" x14ac:dyDescent="0.35">
      <c r="A123" s="21" t="s">
        <v>5</v>
      </c>
      <c r="B123" s="21" t="s">
        <v>71</v>
      </c>
      <c r="C123" s="21" t="s">
        <v>107</v>
      </c>
      <c r="D123" s="11">
        <v>93480.61</v>
      </c>
      <c r="E123" s="12">
        <f t="shared" si="2"/>
        <v>0</v>
      </c>
      <c r="F123" s="13">
        <f>IF(E123=0,(VLOOKUP(C123,SDA!$A$1:B$144,2,FALSE)),0)</f>
        <v>444007.7</v>
      </c>
      <c r="G123" s="14">
        <v>0</v>
      </c>
      <c r="H123" s="15">
        <f t="shared" si="3"/>
        <v>444007.7</v>
      </c>
    </row>
    <row r="124" spans="1:8" ht="15.5" x14ac:dyDescent="0.35">
      <c r="A124" s="21" t="s">
        <v>7</v>
      </c>
      <c r="B124" s="21" t="s">
        <v>71</v>
      </c>
      <c r="C124" s="21" t="s">
        <v>257</v>
      </c>
      <c r="D124" s="11">
        <v>180369.65</v>
      </c>
      <c r="E124" s="12">
        <f t="shared" si="2"/>
        <v>180369.65</v>
      </c>
      <c r="F124" s="13">
        <f>IF(E124=0,(VLOOKUP(C124,SDA!$A$1:B$144,2,FALSE)),0)</f>
        <v>0</v>
      </c>
      <c r="G124" s="14">
        <v>0</v>
      </c>
      <c r="H124" s="15">
        <f t="shared" si="3"/>
        <v>180369.65</v>
      </c>
    </row>
    <row r="125" spans="1:8" ht="15.5" x14ac:dyDescent="0.35">
      <c r="A125" s="21" t="s">
        <v>7</v>
      </c>
      <c r="B125" s="21" t="s">
        <v>22</v>
      </c>
      <c r="C125" s="21" t="s">
        <v>258</v>
      </c>
      <c r="D125" s="11">
        <v>21525.03</v>
      </c>
      <c r="E125" s="12">
        <f t="shared" si="2"/>
        <v>21525.03</v>
      </c>
      <c r="F125" s="13">
        <f>IF(E125=0,(VLOOKUP(C125,SDA!$A$1:B$144,2,FALSE)),0)</f>
        <v>0</v>
      </c>
      <c r="G125" s="14">
        <v>0</v>
      </c>
      <c r="H125" s="15">
        <f t="shared" si="3"/>
        <v>21525.03</v>
      </c>
    </row>
    <row r="126" spans="1:8" ht="15.5" x14ac:dyDescent="0.35">
      <c r="A126" s="21" t="s">
        <v>7</v>
      </c>
      <c r="B126" s="21" t="s">
        <v>20</v>
      </c>
      <c r="C126" s="21" t="s">
        <v>108</v>
      </c>
      <c r="D126" s="11">
        <v>21525.03</v>
      </c>
      <c r="E126" s="12">
        <f t="shared" si="2"/>
        <v>21525.03</v>
      </c>
      <c r="F126" s="13">
        <f>IF(E126=0,(VLOOKUP(C126,SDA!$A$1:B$144,2,FALSE)),0)</f>
        <v>0</v>
      </c>
      <c r="G126" s="14">
        <v>0</v>
      </c>
      <c r="H126" s="15">
        <f t="shared" si="3"/>
        <v>21525.03</v>
      </c>
    </row>
    <row r="127" spans="1:8" ht="15.5" x14ac:dyDescent="0.35">
      <c r="A127" s="21" t="s">
        <v>7</v>
      </c>
      <c r="B127" s="21" t="s">
        <v>30</v>
      </c>
      <c r="C127" s="21" t="s">
        <v>109</v>
      </c>
      <c r="D127" s="11">
        <v>21525.03</v>
      </c>
      <c r="E127" s="12">
        <f t="shared" si="2"/>
        <v>21525.03</v>
      </c>
      <c r="F127" s="13">
        <f>IF(E127=0,(VLOOKUP(C127,SDA!$A$1:B$144,2,FALSE)),0)</f>
        <v>0</v>
      </c>
      <c r="G127" s="14">
        <v>0</v>
      </c>
      <c r="H127" s="15">
        <f t="shared" si="3"/>
        <v>21525.03</v>
      </c>
    </row>
    <row r="128" spans="1:8" ht="15.5" x14ac:dyDescent="0.35">
      <c r="A128" s="21" t="s">
        <v>5</v>
      </c>
      <c r="B128" s="21" t="s">
        <v>23</v>
      </c>
      <c r="C128" s="21" t="s">
        <v>259</v>
      </c>
      <c r="D128" s="11">
        <v>25207.919999999998</v>
      </c>
      <c r="E128" s="12">
        <f t="shared" si="2"/>
        <v>0</v>
      </c>
      <c r="F128" s="13">
        <f>IF(E128=0,(VLOOKUP(C128,SDA!$A$1:B$144,2,FALSE)),0)</f>
        <v>91924.96</v>
      </c>
      <c r="G128" s="14">
        <v>0</v>
      </c>
      <c r="H128" s="15">
        <f t="shared" si="3"/>
        <v>91924.96</v>
      </c>
    </row>
    <row r="129" spans="1:8" ht="15.5" x14ac:dyDescent="0.35">
      <c r="A129" s="21" t="s">
        <v>5</v>
      </c>
      <c r="B129" s="21" t="s">
        <v>40</v>
      </c>
      <c r="C129" s="22" t="s">
        <v>260</v>
      </c>
      <c r="D129" s="11">
        <v>21525.03</v>
      </c>
      <c r="E129" s="12">
        <f t="shared" si="2"/>
        <v>0</v>
      </c>
      <c r="F129" s="13">
        <f>IF(E129=0,(VLOOKUP(C129,SDA!$A$1:B$144,2,FALSE)),0)</f>
        <v>12998.02</v>
      </c>
      <c r="G129" s="14">
        <v>8527.01</v>
      </c>
      <c r="H129" s="15">
        <f t="shared" si="3"/>
        <v>21525.03</v>
      </c>
    </row>
    <row r="130" spans="1:8" ht="15.5" x14ac:dyDescent="0.35">
      <c r="A130" s="21" t="s">
        <v>7</v>
      </c>
      <c r="B130" s="21" t="s">
        <v>67</v>
      </c>
      <c r="C130" s="21" t="s">
        <v>261</v>
      </c>
      <c r="D130" s="11">
        <v>21525.03</v>
      </c>
      <c r="E130" s="12">
        <f t="shared" si="2"/>
        <v>21525.03</v>
      </c>
      <c r="F130" s="13">
        <f>IF(E130=0,(VLOOKUP(C130,SDA!$A$1:B$144,2,FALSE)),0)</f>
        <v>0</v>
      </c>
      <c r="G130" s="14">
        <v>0</v>
      </c>
      <c r="H130" s="15">
        <f t="shared" si="3"/>
        <v>21525.03</v>
      </c>
    </row>
    <row r="131" spans="1:8" ht="15.5" x14ac:dyDescent="0.35">
      <c r="A131" s="21" t="s">
        <v>5</v>
      </c>
      <c r="B131" s="21" t="s">
        <v>23</v>
      </c>
      <c r="C131" s="21" t="s">
        <v>262</v>
      </c>
      <c r="D131" s="11">
        <v>727486.95</v>
      </c>
      <c r="E131" s="12">
        <f t="shared" ref="E131:E194" si="4">IF(A131="No",D131,0)</f>
        <v>0</v>
      </c>
      <c r="F131" s="13">
        <f>IF(E131=0,(VLOOKUP(C131,SDA!$A$1:B$144,2,FALSE)),0)</f>
        <v>8547821.0299999993</v>
      </c>
      <c r="G131" s="14">
        <v>0</v>
      </c>
      <c r="H131" s="15">
        <f t="shared" ref="H131:H194" si="5">SUM(E131:G131)</f>
        <v>8547821.0299999993</v>
      </c>
    </row>
    <row r="132" spans="1:8" ht="15.5" x14ac:dyDescent="0.35">
      <c r="A132" s="21" t="s">
        <v>7</v>
      </c>
      <c r="B132" s="21" t="s">
        <v>16</v>
      </c>
      <c r="C132" s="21" t="s">
        <v>263</v>
      </c>
      <c r="D132" s="11">
        <v>21525.03</v>
      </c>
      <c r="E132" s="12">
        <f t="shared" si="4"/>
        <v>21525.03</v>
      </c>
      <c r="F132" s="13">
        <f>IF(E132=0,(VLOOKUP(C132,SDA!$A$1:B$144,2,FALSE)),0)</f>
        <v>0</v>
      </c>
      <c r="G132" s="14">
        <v>0</v>
      </c>
      <c r="H132" s="15">
        <f t="shared" si="5"/>
        <v>21525.03</v>
      </c>
    </row>
    <row r="133" spans="1:8" ht="15.5" x14ac:dyDescent="0.35">
      <c r="A133" s="21" t="s">
        <v>5</v>
      </c>
      <c r="B133" s="21" t="s">
        <v>85</v>
      </c>
      <c r="C133" s="21" t="s">
        <v>110</v>
      </c>
      <c r="D133" s="11">
        <v>51773.120000000003</v>
      </c>
      <c r="E133" s="12">
        <f t="shared" si="4"/>
        <v>0</v>
      </c>
      <c r="F133" s="13">
        <f>IF(E133=0,(VLOOKUP(C133,SDA!$A$1:B$144,2,FALSE)),0)</f>
        <v>202822.43</v>
      </c>
      <c r="G133" s="14">
        <v>0</v>
      </c>
      <c r="H133" s="15">
        <f t="shared" si="5"/>
        <v>202822.43</v>
      </c>
    </row>
    <row r="134" spans="1:8" ht="15.5" x14ac:dyDescent="0.35">
      <c r="A134" s="21" t="s">
        <v>7</v>
      </c>
      <c r="B134" s="21" t="s">
        <v>71</v>
      </c>
      <c r="C134" s="21" t="s">
        <v>264</v>
      </c>
      <c r="D134" s="11">
        <v>21525.03</v>
      </c>
      <c r="E134" s="12">
        <f t="shared" si="4"/>
        <v>21525.03</v>
      </c>
      <c r="F134" s="13">
        <f>IF(E134=0,(VLOOKUP(C134,SDA!$A$1:B$144,2,FALSE)),0)</f>
        <v>0</v>
      </c>
      <c r="G134" s="14">
        <v>0</v>
      </c>
      <c r="H134" s="15">
        <f t="shared" si="5"/>
        <v>21525.03</v>
      </c>
    </row>
    <row r="135" spans="1:8" ht="15.5" x14ac:dyDescent="0.35">
      <c r="A135" s="21" t="s">
        <v>7</v>
      </c>
      <c r="B135" s="21" t="s">
        <v>23</v>
      </c>
      <c r="C135" s="21" t="s">
        <v>111</v>
      </c>
      <c r="D135" s="11">
        <v>21525.03</v>
      </c>
      <c r="E135" s="12">
        <f t="shared" si="4"/>
        <v>21525.03</v>
      </c>
      <c r="F135" s="13">
        <f>IF(E135=0,(VLOOKUP(C135,SDA!$A$1:B$144,2,FALSE)),0)</f>
        <v>0</v>
      </c>
      <c r="G135" s="14">
        <v>0</v>
      </c>
      <c r="H135" s="15">
        <f t="shared" si="5"/>
        <v>21525.03</v>
      </c>
    </row>
    <row r="136" spans="1:8" ht="15.5" x14ac:dyDescent="0.35">
      <c r="A136" s="21" t="s">
        <v>7</v>
      </c>
      <c r="B136" s="21" t="s">
        <v>43</v>
      </c>
      <c r="C136" s="21" t="s">
        <v>112</v>
      </c>
      <c r="D136" s="11">
        <v>21525.03</v>
      </c>
      <c r="E136" s="12">
        <f t="shared" si="4"/>
        <v>21525.03</v>
      </c>
      <c r="F136" s="13">
        <f>IF(E136=0,(VLOOKUP(C136,SDA!$A$1:B$144,2,FALSE)),0)</f>
        <v>0</v>
      </c>
      <c r="G136" s="14">
        <v>0</v>
      </c>
      <c r="H136" s="15">
        <f t="shared" si="5"/>
        <v>21525.03</v>
      </c>
    </row>
    <row r="137" spans="1:8" ht="15.5" x14ac:dyDescent="0.35">
      <c r="A137" s="21" t="s">
        <v>5</v>
      </c>
      <c r="B137" s="21" t="s">
        <v>86</v>
      </c>
      <c r="C137" s="21" t="s">
        <v>113</v>
      </c>
      <c r="D137" s="11">
        <v>45905.9</v>
      </c>
      <c r="E137" s="12">
        <f t="shared" si="4"/>
        <v>0</v>
      </c>
      <c r="F137" s="13">
        <f>IF(E137=0,(VLOOKUP(C137,SDA!$A$1:B$144,2,FALSE)),0)</f>
        <v>307620.21999999997</v>
      </c>
      <c r="G137" s="14">
        <v>0</v>
      </c>
      <c r="H137" s="15">
        <f t="shared" si="5"/>
        <v>307620.21999999997</v>
      </c>
    </row>
    <row r="138" spans="1:8" ht="15.5" x14ac:dyDescent="0.35">
      <c r="A138" s="21" t="s">
        <v>5</v>
      </c>
      <c r="B138" s="21" t="s">
        <v>81</v>
      </c>
      <c r="C138" s="21" t="s">
        <v>265</v>
      </c>
      <c r="D138" s="11">
        <v>53582.87</v>
      </c>
      <c r="E138" s="12">
        <f t="shared" si="4"/>
        <v>0</v>
      </c>
      <c r="F138" s="13">
        <f>IF(E138=0,(VLOOKUP(C138,SDA!$A$1:B$144,2,FALSE)),0)</f>
        <v>348952.46</v>
      </c>
      <c r="G138" s="14">
        <v>0</v>
      </c>
      <c r="H138" s="15">
        <f t="shared" si="5"/>
        <v>348952.46</v>
      </c>
    </row>
    <row r="139" spans="1:8" ht="15.5" x14ac:dyDescent="0.35">
      <c r="A139" s="21" t="s">
        <v>7</v>
      </c>
      <c r="B139" s="21" t="s">
        <v>67</v>
      </c>
      <c r="C139" s="21" t="s">
        <v>114</v>
      </c>
      <c r="D139" s="11">
        <v>21525.03</v>
      </c>
      <c r="E139" s="12">
        <f t="shared" si="4"/>
        <v>21525.03</v>
      </c>
      <c r="F139" s="13">
        <f>IF(E139=0,(VLOOKUP(C139,SDA!$A$1:B$144,2,FALSE)),0)</f>
        <v>0</v>
      </c>
      <c r="G139" s="14">
        <v>0</v>
      </c>
      <c r="H139" s="15">
        <f t="shared" si="5"/>
        <v>21525.03</v>
      </c>
    </row>
    <row r="140" spans="1:8" ht="15.5" x14ac:dyDescent="0.35">
      <c r="A140" s="21" t="s">
        <v>7</v>
      </c>
      <c r="B140" s="21" t="s">
        <v>30</v>
      </c>
      <c r="C140" s="21" t="s">
        <v>115</v>
      </c>
      <c r="D140" s="11">
        <v>21525.03</v>
      </c>
      <c r="E140" s="12">
        <f t="shared" si="4"/>
        <v>21525.03</v>
      </c>
      <c r="F140" s="13">
        <f>IF(E140=0,(VLOOKUP(C140,SDA!$A$1:B$144,2,FALSE)),0)</f>
        <v>0</v>
      </c>
      <c r="G140" s="14">
        <v>0</v>
      </c>
      <c r="H140" s="15">
        <f t="shared" si="5"/>
        <v>21525.03</v>
      </c>
    </row>
    <row r="141" spans="1:8" ht="15.5" x14ac:dyDescent="0.35">
      <c r="A141" s="21" t="s">
        <v>7</v>
      </c>
      <c r="B141" s="21" t="s">
        <v>16</v>
      </c>
      <c r="C141" s="21" t="s">
        <v>266</v>
      </c>
      <c r="D141" s="11">
        <v>21525.03</v>
      </c>
      <c r="E141" s="12">
        <f t="shared" si="4"/>
        <v>21525.03</v>
      </c>
      <c r="F141" s="13">
        <f>IF(E141=0,(VLOOKUP(C141,SDA!$A$1:B$144,2,FALSE)),0)</f>
        <v>0</v>
      </c>
      <c r="G141" s="14">
        <v>0</v>
      </c>
      <c r="H141" s="15">
        <f t="shared" si="5"/>
        <v>21525.03</v>
      </c>
    </row>
    <row r="142" spans="1:8" ht="15.5" x14ac:dyDescent="0.35">
      <c r="A142" s="21" t="s">
        <v>5</v>
      </c>
      <c r="B142" s="21" t="s">
        <v>50</v>
      </c>
      <c r="C142" s="21" t="s">
        <v>116</v>
      </c>
      <c r="D142" s="11">
        <v>21525.03</v>
      </c>
      <c r="E142" s="12">
        <f t="shared" si="4"/>
        <v>0</v>
      </c>
      <c r="F142" s="13">
        <f>IF(E142=0,(VLOOKUP(C142,SDA!$A$1:B$144,2,FALSE)),0)</f>
        <v>201228.49</v>
      </c>
      <c r="G142" s="14">
        <v>0</v>
      </c>
      <c r="H142" s="15">
        <f t="shared" si="5"/>
        <v>201228.49</v>
      </c>
    </row>
    <row r="143" spans="1:8" ht="15.5" x14ac:dyDescent="0.35">
      <c r="A143" s="21" t="s">
        <v>7</v>
      </c>
      <c r="B143" s="21" t="s">
        <v>40</v>
      </c>
      <c r="C143" s="21" t="s">
        <v>117</v>
      </c>
      <c r="D143" s="11">
        <v>21525.03</v>
      </c>
      <c r="E143" s="12">
        <f t="shared" si="4"/>
        <v>21525.03</v>
      </c>
      <c r="F143" s="13">
        <f>IF(E143=0,(VLOOKUP(C143,SDA!$A$1:B$144,2,FALSE)),0)</f>
        <v>0</v>
      </c>
      <c r="G143" s="14">
        <v>0</v>
      </c>
      <c r="H143" s="15">
        <f t="shared" si="5"/>
        <v>21525.03</v>
      </c>
    </row>
    <row r="144" spans="1:8" ht="15.5" x14ac:dyDescent="0.35">
      <c r="A144" s="21" t="s">
        <v>7</v>
      </c>
      <c r="B144" s="21" t="s">
        <v>43</v>
      </c>
      <c r="C144" s="21" t="s">
        <v>118</v>
      </c>
      <c r="D144" s="11">
        <v>21525.03</v>
      </c>
      <c r="E144" s="12">
        <f t="shared" si="4"/>
        <v>21525.03</v>
      </c>
      <c r="F144" s="13">
        <f>IF(E144=0,(VLOOKUP(C144,SDA!$A$1:B$144,2,FALSE)),0)</f>
        <v>0</v>
      </c>
      <c r="G144" s="14">
        <v>0</v>
      </c>
      <c r="H144" s="15">
        <f t="shared" si="5"/>
        <v>21525.03</v>
      </c>
    </row>
    <row r="145" spans="1:8" ht="15.5" x14ac:dyDescent="0.35">
      <c r="A145" s="21" t="s">
        <v>7</v>
      </c>
      <c r="B145" s="21" t="s">
        <v>23</v>
      </c>
      <c r="C145" s="21" t="s">
        <v>119</v>
      </c>
      <c r="D145" s="11">
        <v>21525.03</v>
      </c>
      <c r="E145" s="12">
        <f t="shared" si="4"/>
        <v>21525.03</v>
      </c>
      <c r="F145" s="13">
        <f>IF(E145=0,(VLOOKUP(C145,SDA!$A$1:B$144,2,FALSE)),0)</f>
        <v>0</v>
      </c>
      <c r="G145" s="14">
        <v>0</v>
      </c>
      <c r="H145" s="15">
        <f t="shared" si="5"/>
        <v>21525.03</v>
      </c>
    </row>
    <row r="146" spans="1:8" ht="15.5" x14ac:dyDescent="0.35">
      <c r="A146" s="21" t="s">
        <v>5</v>
      </c>
      <c r="B146" s="21" t="s">
        <v>23</v>
      </c>
      <c r="C146" s="21" t="s">
        <v>120</v>
      </c>
      <c r="D146" s="11">
        <v>337560.87</v>
      </c>
      <c r="E146" s="12">
        <f t="shared" si="4"/>
        <v>0</v>
      </c>
      <c r="F146" s="13">
        <f>IF(E146=0,(VLOOKUP(C146,SDA!$A$1:B$144,2,FALSE)),0)</f>
        <v>2503303.27</v>
      </c>
      <c r="G146" s="14">
        <v>0</v>
      </c>
      <c r="H146" s="15">
        <f t="shared" si="5"/>
        <v>2503303.27</v>
      </c>
    </row>
    <row r="147" spans="1:8" ht="15.5" x14ac:dyDescent="0.35">
      <c r="A147" s="21" t="s">
        <v>5</v>
      </c>
      <c r="B147" s="21" t="s">
        <v>23</v>
      </c>
      <c r="C147" s="21" t="s">
        <v>267</v>
      </c>
      <c r="D147" s="11">
        <v>50566.57</v>
      </c>
      <c r="E147" s="12">
        <f t="shared" si="4"/>
        <v>0</v>
      </c>
      <c r="F147" s="13">
        <f>IF(E147=0,(VLOOKUP(C147,SDA!$A$1:B$144,2,FALSE)),0)</f>
        <v>938245.71</v>
      </c>
      <c r="G147" s="14">
        <v>0</v>
      </c>
      <c r="H147" s="15">
        <f t="shared" si="5"/>
        <v>938245.71</v>
      </c>
    </row>
    <row r="148" spans="1:8" ht="15.5" x14ac:dyDescent="0.35">
      <c r="A148" s="21" t="s">
        <v>5</v>
      </c>
      <c r="B148" s="21" t="s">
        <v>23</v>
      </c>
      <c r="C148" s="21" t="s">
        <v>121</v>
      </c>
      <c r="D148" s="11">
        <v>270828.08</v>
      </c>
      <c r="E148" s="12">
        <f t="shared" si="4"/>
        <v>0</v>
      </c>
      <c r="F148" s="13">
        <f>IF(E148=0,(VLOOKUP(C148,SDA!$A$1:B$144,2,FALSE)),0)</f>
        <v>492088.95</v>
      </c>
      <c r="G148" s="14">
        <v>0</v>
      </c>
      <c r="H148" s="15">
        <f t="shared" si="5"/>
        <v>492088.95</v>
      </c>
    </row>
    <row r="149" spans="1:8" ht="15.5" x14ac:dyDescent="0.35">
      <c r="A149" s="21" t="s">
        <v>5</v>
      </c>
      <c r="B149" s="21" t="s">
        <v>23</v>
      </c>
      <c r="C149" s="21" t="s">
        <v>268</v>
      </c>
      <c r="D149" s="11">
        <v>21525.03</v>
      </c>
      <c r="E149" s="12">
        <f t="shared" si="4"/>
        <v>0</v>
      </c>
      <c r="F149" s="13">
        <f>IF(E149=0,(VLOOKUP(C149,SDA!$A$1:B$144,2,FALSE)),0)</f>
        <v>54207.07</v>
      </c>
      <c r="G149" s="14">
        <v>0</v>
      </c>
      <c r="H149" s="15">
        <f t="shared" si="5"/>
        <v>54207.07</v>
      </c>
    </row>
    <row r="150" spans="1:8" ht="15.5" x14ac:dyDescent="0.35">
      <c r="A150" s="21" t="s">
        <v>5</v>
      </c>
      <c r="B150" s="21" t="s">
        <v>23</v>
      </c>
      <c r="C150" s="21" t="s">
        <v>122</v>
      </c>
      <c r="D150" s="11">
        <v>60304.04</v>
      </c>
      <c r="E150" s="12">
        <f t="shared" si="4"/>
        <v>0</v>
      </c>
      <c r="F150" s="13">
        <f>IF(E150=0,(VLOOKUP(C150,SDA!$A$1:B$144,2,FALSE)),0)</f>
        <v>128895.12</v>
      </c>
      <c r="G150" s="14">
        <v>0</v>
      </c>
      <c r="H150" s="15">
        <f t="shared" si="5"/>
        <v>128895.12</v>
      </c>
    </row>
    <row r="151" spans="1:8" ht="15.5" x14ac:dyDescent="0.35">
      <c r="A151" s="21" t="s">
        <v>5</v>
      </c>
      <c r="B151" s="21" t="s">
        <v>23</v>
      </c>
      <c r="C151" s="21" t="s">
        <v>123</v>
      </c>
      <c r="D151" s="11">
        <v>165733.38</v>
      </c>
      <c r="E151" s="12">
        <f t="shared" si="4"/>
        <v>0</v>
      </c>
      <c r="F151" s="13">
        <f>IF(E151=0,(VLOOKUP(C151,SDA!$A$1:B$144,2,FALSE)),0)</f>
        <v>191786.58</v>
      </c>
      <c r="G151" s="14">
        <v>0</v>
      </c>
      <c r="H151" s="15">
        <f t="shared" si="5"/>
        <v>191786.58</v>
      </c>
    </row>
    <row r="152" spans="1:8" ht="15.5" x14ac:dyDescent="0.35">
      <c r="A152" s="21" t="s">
        <v>5</v>
      </c>
      <c r="B152" s="21" t="s">
        <v>23</v>
      </c>
      <c r="C152" s="21" t="s">
        <v>124</v>
      </c>
      <c r="D152" s="11">
        <v>30066.560000000001</v>
      </c>
      <c r="E152" s="12">
        <f t="shared" si="4"/>
        <v>0</v>
      </c>
      <c r="F152" s="13">
        <f>IF(E152=0,(VLOOKUP(C152,SDA!$A$1:B$144,2,FALSE)),0)</f>
        <v>25957.13</v>
      </c>
      <c r="G152" s="14">
        <v>4109.43</v>
      </c>
      <c r="H152" s="15">
        <f t="shared" si="5"/>
        <v>30066.560000000001</v>
      </c>
    </row>
    <row r="153" spans="1:8" ht="15.5" x14ac:dyDescent="0.35">
      <c r="A153" s="21" t="s">
        <v>5</v>
      </c>
      <c r="B153" s="21" t="s">
        <v>23</v>
      </c>
      <c r="C153" s="21" t="s">
        <v>125</v>
      </c>
      <c r="D153" s="11">
        <v>1114037.8899999999</v>
      </c>
      <c r="E153" s="12">
        <f t="shared" si="4"/>
        <v>0</v>
      </c>
      <c r="F153" s="13">
        <f>IF(E153=0,(VLOOKUP(C153,SDA!$A$1:B$144,2,FALSE)),0)</f>
        <v>2805512.57</v>
      </c>
      <c r="G153" s="14">
        <v>0</v>
      </c>
      <c r="H153" s="15">
        <f t="shared" si="5"/>
        <v>2805512.57</v>
      </c>
    </row>
    <row r="154" spans="1:8" ht="15.5" x14ac:dyDescent="0.35">
      <c r="A154" s="21" t="s">
        <v>5</v>
      </c>
      <c r="B154" s="21" t="s">
        <v>23</v>
      </c>
      <c r="C154" s="21" t="s">
        <v>126</v>
      </c>
      <c r="D154" s="11">
        <v>21525.03</v>
      </c>
      <c r="E154" s="12">
        <f t="shared" si="4"/>
        <v>0</v>
      </c>
      <c r="F154" s="13">
        <f>IF(E154=0,(VLOOKUP(C154,SDA!$A$1:B$144,2,FALSE)),0)</f>
        <v>32310.799999999999</v>
      </c>
      <c r="G154" s="14">
        <v>0</v>
      </c>
      <c r="H154" s="15">
        <f t="shared" si="5"/>
        <v>32310.799999999999</v>
      </c>
    </row>
    <row r="155" spans="1:8" ht="15.5" x14ac:dyDescent="0.35">
      <c r="A155" s="21" t="s">
        <v>7</v>
      </c>
      <c r="B155" s="21" t="s">
        <v>20</v>
      </c>
      <c r="C155" s="21" t="s">
        <v>269</v>
      </c>
      <c r="D155" s="11">
        <v>21525.03</v>
      </c>
      <c r="E155" s="12">
        <f t="shared" si="4"/>
        <v>21525.03</v>
      </c>
      <c r="F155" s="13">
        <f>IF(E155=0,(VLOOKUP(C155,SDA!$A$1:B$144,2,FALSE)),0)</f>
        <v>0</v>
      </c>
      <c r="G155" s="14">
        <v>0</v>
      </c>
      <c r="H155" s="15">
        <f t="shared" si="5"/>
        <v>21525.03</v>
      </c>
    </row>
    <row r="156" spans="1:8" ht="15.5" x14ac:dyDescent="0.35">
      <c r="A156" s="21" t="s">
        <v>5</v>
      </c>
      <c r="B156" s="21" t="s">
        <v>40</v>
      </c>
      <c r="C156" s="21" t="s">
        <v>270</v>
      </c>
      <c r="D156" s="11">
        <v>21525.03</v>
      </c>
      <c r="E156" s="12">
        <f t="shared" si="4"/>
        <v>0</v>
      </c>
      <c r="F156" s="13">
        <f>IF(E156=0,(VLOOKUP(C156,SDA!$A$1:B$144,2,FALSE)),0)</f>
        <v>192709.61</v>
      </c>
      <c r="G156" s="14">
        <v>0</v>
      </c>
      <c r="H156" s="15">
        <f t="shared" si="5"/>
        <v>192709.61</v>
      </c>
    </row>
    <row r="157" spans="1:8" ht="15.5" x14ac:dyDescent="0.35">
      <c r="A157" s="21" t="s">
        <v>5</v>
      </c>
      <c r="B157" s="21" t="s">
        <v>40</v>
      </c>
      <c r="C157" s="21" t="s">
        <v>271</v>
      </c>
      <c r="D157" s="11">
        <v>111710.7</v>
      </c>
      <c r="E157" s="12">
        <f t="shared" si="4"/>
        <v>0</v>
      </c>
      <c r="F157" s="13">
        <f>IF(E157=0,(VLOOKUP(C157,SDA!$A$1:B$144,2,FALSE)),0)</f>
        <v>656270.19999999995</v>
      </c>
      <c r="G157" s="14">
        <v>0</v>
      </c>
      <c r="H157" s="15">
        <f t="shared" si="5"/>
        <v>656270.19999999995</v>
      </c>
    </row>
    <row r="158" spans="1:8" ht="15.5" x14ac:dyDescent="0.35">
      <c r="A158" s="21" t="s">
        <v>5</v>
      </c>
      <c r="B158" s="21" t="s">
        <v>40</v>
      </c>
      <c r="C158" s="21" t="s">
        <v>272</v>
      </c>
      <c r="D158" s="11">
        <v>21525.03</v>
      </c>
      <c r="E158" s="12">
        <f t="shared" si="4"/>
        <v>0</v>
      </c>
      <c r="F158" s="13">
        <f>IF(E158=0,(VLOOKUP(C158,SDA!$A$1:B$144,2,FALSE)),0)</f>
        <v>74678.63</v>
      </c>
      <c r="G158" s="14">
        <v>0</v>
      </c>
      <c r="H158" s="15">
        <f t="shared" si="5"/>
        <v>74678.63</v>
      </c>
    </row>
    <row r="159" spans="1:8" ht="15.5" x14ac:dyDescent="0.35">
      <c r="A159" s="21" t="s">
        <v>7</v>
      </c>
      <c r="B159" s="21" t="s">
        <v>40</v>
      </c>
      <c r="C159" s="21" t="s">
        <v>273</v>
      </c>
      <c r="D159" s="11">
        <v>54574.04</v>
      </c>
      <c r="E159" s="12">
        <f t="shared" si="4"/>
        <v>54574.04</v>
      </c>
      <c r="F159" s="13">
        <f>IF(E159=0,(VLOOKUP(C159,SDA!$A$1:B$144,2,FALSE)),0)</f>
        <v>0</v>
      </c>
      <c r="G159" s="14">
        <v>0</v>
      </c>
      <c r="H159" s="15">
        <f t="shared" si="5"/>
        <v>54574.04</v>
      </c>
    </row>
    <row r="160" spans="1:8" ht="15.5" x14ac:dyDescent="0.35">
      <c r="A160" s="21" t="s">
        <v>5</v>
      </c>
      <c r="B160" s="21" t="s">
        <v>18</v>
      </c>
      <c r="C160" s="21" t="s">
        <v>274</v>
      </c>
      <c r="D160" s="11">
        <v>32476.75</v>
      </c>
      <c r="E160" s="12">
        <f t="shared" si="4"/>
        <v>0</v>
      </c>
      <c r="F160" s="13">
        <f>IF(E160=0,(VLOOKUP(C160,SDA!$A$1:B$144,2,FALSE)),0)</f>
        <v>190792.13</v>
      </c>
      <c r="G160" s="14">
        <v>0</v>
      </c>
      <c r="H160" s="15">
        <f t="shared" si="5"/>
        <v>190792.13</v>
      </c>
    </row>
    <row r="161" spans="1:8" ht="15.5" x14ac:dyDescent="0.35">
      <c r="A161" s="21" t="s">
        <v>5</v>
      </c>
      <c r="B161" s="21" t="s">
        <v>40</v>
      </c>
      <c r="C161" s="21" t="s">
        <v>275</v>
      </c>
      <c r="D161" s="11">
        <v>56802.28</v>
      </c>
      <c r="E161" s="12">
        <f t="shared" si="4"/>
        <v>0</v>
      </c>
      <c r="F161" s="13">
        <f>IF(E161=0,(VLOOKUP(C161,SDA!$A$1:B$144,2,FALSE)),0)</f>
        <v>333698.05</v>
      </c>
      <c r="G161" s="14">
        <v>0</v>
      </c>
      <c r="H161" s="15">
        <f t="shared" si="5"/>
        <v>333698.05</v>
      </c>
    </row>
    <row r="162" spans="1:8" ht="15.5" x14ac:dyDescent="0.35">
      <c r="A162" s="21" t="s">
        <v>5</v>
      </c>
      <c r="B162" s="21" t="s">
        <v>40</v>
      </c>
      <c r="C162" s="21" t="s">
        <v>276</v>
      </c>
      <c r="D162" s="11">
        <v>850563.95</v>
      </c>
      <c r="E162" s="12">
        <f t="shared" si="4"/>
        <v>0</v>
      </c>
      <c r="F162" s="13">
        <f>IF(E162=0,(VLOOKUP(C162,SDA!$A$1:B$144,2,FALSE)),0)</f>
        <v>4996833.68</v>
      </c>
      <c r="G162" s="14">
        <v>0</v>
      </c>
      <c r="H162" s="15">
        <f t="shared" si="5"/>
        <v>4996833.68</v>
      </c>
    </row>
    <row r="163" spans="1:8" ht="15.5" x14ac:dyDescent="0.35">
      <c r="A163" s="21" t="s">
        <v>5</v>
      </c>
      <c r="B163" s="21" t="s">
        <v>40</v>
      </c>
      <c r="C163" s="21" t="s">
        <v>127</v>
      </c>
      <c r="D163" s="11">
        <v>21525.03</v>
      </c>
      <c r="E163" s="12">
        <f t="shared" si="4"/>
        <v>0</v>
      </c>
      <c r="F163" s="13">
        <f>IF(E163=0,(VLOOKUP(C163,SDA!$A$1:B$144,2,FALSE)),0)</f>
        <v>92082.7</v>
      </c>
      <c r="G163" s="14">
        <v>0</v>
      </c>
      <c r="H163" s="15">
        <f t="shared" si="5"/>
        <v>92082.7</v>
      </c>
    </row>
    <row r="164" spans="1:8" ht="15.5" x14ac:dyDescent="0.35">
      <c r="A164" s="21" t="s">
        <v>5</v>
      </c>
      <c r="B164" s="21" t="s">
        <v>40</v>
      </c>
      <c r="C164" s="21" t="s">
        <v>277</v>
      </c>
      <c r="D164" s="11">
        <v>2693556.16</v>
      </c>
      <c r="E164" s="12">
        <f t="shared" si="4"/>
        <v>0</v>
      </c>
      <c r="F164" s="13">
        <f>IF(E164=0,(VLOOKUP(C164,SDA!$A$1:B$144,2,FALSE)),0)</f>
        <v>24114914.140000001</v>
      </c>
      <c r="G164" s="14">
        <v>0</v>
      </c>
      <c r="H164" s="15">
        <f t="shared" si="5"/>
        <v>24114914.140000001</v>
      </c>
    </row>
    <row r="165" spans="1:8" ht="15.5" x14ac:dyDescent="0.35">
      <c r="A165" s="21" t="s">
        <v>5</v>
      </c>
      <c r="B165" s="21" t="s">
        <v>40</v>
      </c>
      <c r="C165" s="21" t="s">
        <v>278</v>
      </c>
      <c r="D165" s="11">
        <v>305534.94</v>
      </c>
      <c r="E165" s="12">
        <f t="shared" si="4"/>
        <v>0</v>
      </c>
      <c r="F165" s="13">
        <f>IF(E165=0,(VLOOKUP(C165,SDA!$A$1:B$144,2,FALSE)),0)</f>
        <v>1794935.34</v>
      </c>
      <c r="G165" s="14">
        <v>0</v>
      </c>
      <c r="H165" s="15">
        <f t="shared" si="5"/>
        <v>1794935.34</v>
      </c>
    </row>
    <row r="166" spans="1:8" ht="15.5" x14ac:dyDescent="0.35">
      <c r="A166" s="21" t="s">
        <v>7</v>
      </c>
      <c r="B166" s="21" t="s">
        <v>67</v>
      </c>
      <c r="C166" s="21" t="s">
        <v>128</v>
      </c>
      <c r="D166" s="11">
        <v>21525.03</v>
      </c>
      <c r="E166" s="12">
        <f t="shared" si="4"/>
        <v>21525.03</v>
      </c>
      <c r="F166" s="13">
        <f>IF(E166=0,(VLOOKUP(C166,SDA!$A$1:B$144,2,FALSE)),0)</f>
        <v>0</v>
      </c>
      <c r="G166" s="14">
        <v>0</v>
      </c>
      <c r="H166" s="15">
        <f t="shared" si="5"/>
        <v>21525.03</v>
      </c>
    </row>
    <row r="167" spans="1:8" ht="15.5" x14ac:dyDescent="0.35">
      <c r="A167" s="21" t="s">
        <v>5</v>
      </c>
      <c r="B167" s="21" t="s">
        <v>23</v>
      </c>
      <c r="C167" s="22" t="s">
        <v>129</v>
      </c>
      <c r="D167" s="11">
        <v>50850.61</v>
      </c>
      <c r="E167" s="12">
        <f t="shared" si="4"/>
        <v>0</v>
      </c>
      <c r="F167" s="13">
        <f>IF(E167=0,(VLOOKUP(C167,SDA!$A$1:B$144,2,FALSE)),0)</f>
        <v>240738.43</v>
      </c>
      <c r="G167" s="14">
        <v>0</v>
      </c>
      <c r="H167" s="15">
        <f t="shared" si="5"/>
        <v>240738.43</v>
      </c>
    </row>
    <row r="168" spans="1:8" ht="15.5" x14ac:dyDescent="0.35">
      <c r="A168" s="21" t="s">
        <v>5</v>
      </c>
      <c r="B168" s="21" t="s">
        <v>23</v>
      </c>
      <c r="C168" s="22" t="s">
        <v>130</v>
      </c>
      <c r="D168" s="11">
        <v>739120.77</v>
      </c>
      <c r="E168" s="12">
        <f t="shared" si="4"/>
        <v>0</v>
      </c>
      <c r="F168" s="13">
        <f>IF(E168=0,(VLOOKUP(C168,SDA!$A$1:B$144,2,FALSE)),0)</f>
        <v>3600472.49</v>
      </c>
      <c r="G168" s="14">
        <v>0</v>
      </c>
      <c r="H168" s="15">
        <f t="shared" si="5"/>
        <v>3600472.49</v>
      </c>
    </row>
    <row r="169" spans="1:8" ht="15.5" x14ac:dyDescent="0.35">
      <c r="A169" s="21" t="s">
        <v>5</v>
      </c>
      <c r="B169" s="21" t="s">
        <v>20</v>
      </c>
      <c r="C169" s="21" t="s">
        <v>131</v>
      </c>
      <c r="D169" s="11">
        <v>21525.03</v>
      </c>
      <c r="E169" s="12">
        <f t="shared" si="4"/>
        <v>0</v>
      </c>
      <c r="F169" s="13">
        <f>IF(E169=0,(VLOOKUP(C169,SDA!$A$1:B$144,2,FALSE)),0)</f>
        <v>488109.48</v>
      </c>
      <c r="G169" s="14">
        <v>0</v>
      </c>
      <c r="H169" s="15">
        <f t="shared" si="5"/>
        <v>488109.48</v>
      </c>
    </row>
    <row r="170" spans="1:8" ht="15.5" x14ac:dyDescent="0.35">
      <c r="A170" s="21" t="s">
        <v>5</v>
      </c>
      <c r="B170" s="21" t="s">
        <v>20</v>
      </c>
      <c r="C170" s="21" t="s">
        <v>279</v>
      </c>
      <c r="D170" s="11">
        <v>21525.03</v>
      </c>
      <c r="E170" s="12">
        <f t="shared" si="4"/>
        <v>0</v>
      </c>
      <c r="F170" s="13">
        <f>IF(E170=0,(VLOOKUP(C170,SDA!$A$1:B$144,2,FALSE)),0)</f>
        <v>488109.48</v>
      </c>
      <c r="G170" s="14">
        <v>0</v>
      </c>
      <c r="H170" s="15">
        <f t="shared" si="5"/>
        <v>488109.48</v>
      </c>
    </row>
    <row r="171" spans="1:8" ht="15.5" x14ac:dyDescent="0.35">
      <c r="A171" s="21" t="s">
        <v>5</v>
      </c>
      <c r="B171" s="21" t="s">
        <v>20</v>
      </c>
      <c r="C171" s="21" t="s">
        <v>280</v>
      </c>
      <c r="D171" s="11">
        <v>21525.03</v>
      </c>
      <c r="E171" s="12">
        <f t="shared" si="4"/>
        <v>0</v>
      </c>
      <c r="F171" s="13">
        <f>IF(E171=0,(VLOOKUP(C171,SDA!$A$1:B$144,2,FALSE)),0)</f>
        <v>488109.48</v>
      </c>
      <c r="G171" s="14">
        <v>0</v>
      </c>
      <c r="H171" s="15">
        <f t="shared" si="5"/>
        <v>488109.48</v>
      </c>
    </row>
    <row r="172" spans="1:8" ht="15.5" x14ac:dyDescent="0.35">
      <c r="A172" s="21" t="s">
        <v>5</v>
      </c>
      <c r="B172" s="21" t="s">
        <v>20</v>
      </c>
      <c r="C172" s="21" t="s">
        <v>281</v>
      </c>
      <c r="D172" s="11">
        <v>21525.03</v>
      </c>
      <c r="E172" s="12">
        <f t="shared" si="4"/>
        <v>0</v>
      </c>
      <c r="F172" s="13">
        <f>IF(E172=0,(VLOOKUP(C172,SDA!$A$1:B$144,2,FALSE)),0)</f>
        <v>488109.48</v>
      </c>
      <c r="G172" s="14">
        <v>0</v>
      </c>
      <c r="H172" s="15">
        <f t="shared" si="5"/>
        <v>488109.48</v>
      </c>
    </row>
    <row r="173" spans="1:8" ht="15.5" x14ac:dyDescent="0.35">
      <c r="A173" s="21" t="s">
        <v>7</v>
      </c>
      <c r="B173" s="21" t="s">
        <v>20</v>
      </c>
      <c r="C173" s="21" t="s">
        <v>132</v>
      </c>
      <c r="D173" s="11">
        <v>21525.03</v>
      </c>
      <c r="E173" s="12">
        <f t="shared" si="4"/>
        <v>21525.03</v>
      </c>
      <c r="F173" s="13">
        <f>IF(E173=0,(VLOOKUP(C173,SDA!$A$1:B$144,2,FALSE)),0)</f>
        <v>0</v>
      </c>
      <c r="G173" s="14">
        <v>0</v>
      </c>
      <c r="H173" s="15">
        <f t="shared" si="5"/>
        <v>21525.03</v>
      </c>
    </row>
    <row r="174" spans="1:8" ht="15.5" x14ac:dyDescent="0.35">
      <c r="A174" s="21" t="s">
        <v>5</v>
      </c>
      <c r="B174" s="21" t="s">
        <v>20</v>
      </c>
      <c r="C174" s="21" t="s">
        <v>282</v>
      </c>
      <c r="D174" s="11">
        <v>21525.03</v>
      </c>
      <c r="E174" s="12">
        <f t="shared" si="4"/>
        <v>0</v>
      </c>
      <c r="F174" s="13">
        <f>IF(E174=0,(VLOOKUP(C174,SDA!$A$1:B$144,2,FALSE)),0)</f>
        <v>488109.48</v>
      </c>
      <c r="G174" s="14">
        <v>0</v>
      </c>
      <c r="H174" s="15">
        <f t="shared" si="5"/>
        <v>488109.48</v>
      </c>
    </row>
    <row r="175" spans="1:8" ht="15.5" x14ac:dyDescent="0.35">
      <c r="A175" s="21" t="s">
        <v>7</v>
      </c>
      <c r="B175" s="21" t="s">
        <v>20</v>
      </c>
      <c r="C175" s="21" t="s">
        <v>283</v>
      </c>
      <c r="D175" s="11">
        <v>21525.03</v>
      </c>
      <c r="E175" s="12">
        <f t="shared" si="4"/>
        <v>21525.03</v>
      </c>
      <c r="F175" s="13">
        <f>IF(E175=0,(VLOOKUP(C175,SDA!$A$1:B$144,2,FALSE)),0)</f>
        <v>0</v>
      </c>
      <c r="G175" s="14">
        <v>0</v>
      </c>
      <c r="H175" s="15">
        <f t="shared" si="5"/>
        <v>21525.03</v>
      </c>
    </row>
    <row r="176" spans="1:8" ht="15.5" x14ac:dyDescent="0.35">
      <c r="A176" s="21" t="s">
        <v>5</v>
      </c>
      <c r="B176" s="21" t="s">
        <v>23</v>
      </c>
      <c r="C176" s="22" t="s">
        <v>133</v>
      </c>
      <c r="D176" s="11">
        <v>21525.03</v>
      </c>
      <c r="E176" s="12">
        <f t="shared" si="4"/>
        <v>0</v>
      </c>
      <c r="F176" s="13">
        <f>IF(E176=0,(VLOOKUP(C176,SDA!$A$1:B$144,2,FALSE)),0)</f>
        <v>63391.68</v>
      </c>
      <c r="G176" s="14">
        <v>0</v>
      </c>
      <c r="H176" s="15">
        <f t="shared" si="5"/>
        <v>63391.68</v>
      </c>
    </row>
    <row r="177" spans="1:8" ht="15.5" x14ac:dyDescent="0.35">
      <c r="A177" s="21" t="s">
        <v>7</v>
      </c>
      <c r="B177" s="21" t="s">
        <v>23</v>
      </c>
      <c r="C177" s="22" t="s">
        <v>284</v>
      </c>
      <c r="D177" s="11">
        <v>21525.03</v>
      </c>
      <c r="E177" s="12">
        <f t="shared" si="4"/>
        <v>21525.03</v>
      </c>
      <c r="F177" s="13">
        <f>IF(E177=0,(VLOOKUP(C177,SDA!$A$1:B$144,2,FALSE)),0)</f>
        <v>0</v>
      </c>
      <c r="G177" s="14">
        <v>0</v>
      </c>
      <c r="H177" s="15">
        <f t="shared" si="5"/>
        <v>21525.03</v>
      </c>
    </row>
    <row r="178" spans="1:8" ht="15.5" x14ac:dyDescent="0.35">
      <c r="A178" s="21" t="s">
        <v>5</v>
      </c>
      <c r="B178" s="21" t="s">
        <v>41</v>
      </c>
      <c r="C178" s="21" t="s">
        <v>134</v>
      </c>
      <c r="D178" s="11">
        <v>37971.71</v>
      </c>
      <c r="E178" s="12">
        <f t="shared" si="4"/>
        <v>0</v>
      </c>
      <c r="F178" s="13">
        <f>IF(E178=0,(VLOOKUP(C178,SDA!$A$1:B$144,2,FALSE)),0)</f>
        <v>125472.99</v>
      </c>
      <c r="G178" s="14">
        <v>0</v>
      </c>
      <c r="H178" s="15">
        <f t="shared" si="5"/>
        <v>125472.99</v>
      </c>
    </row>
    <row r="179" spans="1:8" ht="15.5" x14ac:dyDescent="0.35">
      <c r="A179" s="21" t="s">
        <v>5</v>
      </c>
      <c r="B179" s="21" t="s">
        <v>85</v>
      </c>
      <c r="C179" s="21" t="s">
        <v>135</v>
      </c>
      <c r="D179" s="11">
        <v>21525.03</v>
      </c>
      <c r="E179" s="12">
        <f t="shared" si="4"/>
        <v>0</v>
      </c>
      <c r="F179" s="13">
        <f>IF(E179=0,(VLOOKUP(C179,SDA!$A$1:B$144,2,FALSE)),0)</f>
        <v>192579.96</v>
      </c>
      <c r="G179" s="14">
        <v>0</v>
      </c>
      <c r="H179" s="15">
        <f t="shared" si="5"/>
        <v>192579.96</v>
      </c>
    </row>
    <row r="180" spans="1:8" ht="15.5" x14ac:dyDescent="0.35">
      <c r="A180" s="21" t="s">
        <v>5</v>
      </c>
      <c r="B180" s="21" t="s">
        <v>20</v>
      </c>
      <c r="C180" s="21" t="s">
        <v>285</v>
      </c>
      <c r="D180" s="11">
        <v>21525.03</v>
      </c>
      <c r="E180" s="12">
        <f t="shared" si="4"/>
        <v>0</v>
      </c>
      <c r="F180" s="13">
        <f>IF(E180=0,(VLOOKUP(C180,SDA!$A$1:B$144,2,FALSE)),0)</f>
        <v>204002.85</v>
      </c>
      <c r="G180" s="14">
        <v>0</v>
      </c>
      <c r="H180" s="15">
        <f t="shared" si="5"/>
        <v>204002.85</v>
      </c>
    </row>
    <row r="181" spans="1:8" ht="15.5" x14ac:dyDescent="0.35">
      <c r="A181" s="21" t="s">
        <v>7</v>
      </c>
      <c r="B181" s="21" t="s">
        <v>71</v>
      </c>
      <c r="C181" s="21" t="s">
        <v>136</v>
      </c>
      <c r="D181" s="11">
        <v>21525.03</v>
      </c>
      <c r="E181" s="12">
        <f t="shared" si="4"/>
        <v>21525.03</v>
      </c>
      <c r="F181" s="13">
        <f>IF(E181=0,(VLOOKUP(C181,SDA!$A$1:B$144,2,FALSE)),0)</f>
        <v>0</v>
      </c>
      <c r="G181" s="14">
        <v>0</v>
      </c>
      <c r="H181" s="15">
        <f t="shared" si="5"/>
        <v>21525.03</v>
      </c>
    </row>
    <row r="182" spans="1:8" ht="15.5" x14ac:dyDescent="0.35">
      <c r="A182" s="21" t="s">
        <v>7</v>
      </c>
      <c r="B182" s="21" t="s">
        <v>22</v>
      </c>
      <c r="C182" s="21" t="s">
        <v>286</v>
      </c>
      <c r="D182" s="11">
        <v>21525.03</v>
      </c>
      <c r="E182" s="12">
        <f t="shared" si="4"/>
        <v>21525.03</v>
      </c>
      <c r="F182" s="13">
        <f>IF(E182=0,(VLOOKUP(C182,SDA!$A$1:B$144,2,FALSE)),0)</f>
        <v>0</v>
      </c>
      <c r="G182" s="14">
        <v>0</v>
      </c>
      <c r="H182" s="15">
        <f t="shared" si="5"/>
        <v>21525.03</v>
      </c>
    </row>
    <row r="183" spans="1:8" ht="15.5" x14ac:dyDescent="0.35">
      <c r="A183" s="21" t="s">
        <v>7</v>
      </c>
      <c r="B183" s="21" t="s">
        <v>48</v>
      </c>
      <c r="C183" s="21" t="s">
        <v>137</v>
      </c>
      <c r="D183" s="11">
        <v>21525.03</v>
      </c>
      <c r="E183" s="12">
        <f t="shared" si="4"/>
        <v>21525.03</v>
      </c>
      <c r="F183" s="13">
        <f>IF(E183=0,(VLOOKUP(C183,SDA!$A$1:B$144,2,FALSE)),0)</f>
        <v>0</v>
      </c>
      <c r="G183" s="14">
        <v>0</v>
      </c>
      <c r="H183" s="15">
        <f t="shared" si="5"/>
        <v>21525.03</v>
      </c>
    </row>
    <row r="184" spans="1:8" ht="15.5" x14ac:dyDescent="0.35">
      <c r="A184" s="21" t="s">
        <v>7</v>
      </c>
      <c r="B184" s="21" t="s">
        <v>48</v>
      </c>
      <c r="C184" s="21" t="s">
        <v>138</v>
      </c>
      <c r="D184" s="11">
        <v>111460.76</v>
      </c>
      <c r="E184" s="12">
        <f t="shared" si="4"/>
        <v>111460.76</v>
      </c>
      <c r="F184" s="13">
        <f>IF(E184=0,(VLOOKUP(C184,SDA!$A$1:B$144,2,FALSE)),0)</f>
        <v>0</v>
      </c>
      <c r="G184" s="14">
        <v>0</v>
      </c>
      <c r="H184" s="15">
        <f t="shared" si="5"/>
        <v>111460.76</v>
      </c>
    </row>
    <row r="185" spans="1:8" ht="15.5" x14ac:dyDescent="0.35">
      <c r="A185" s="21" t="s">
        <v>7</v>
      </c>
      <c r="B185" s="21" t="s">
        <v>23</v>
      </c>
      <c r="C185" s="21" t="s">
        <v>139</v>
      </c>
      <c r="D185" s="11">
        <v>21525.03</v>
      </c>
      <c r="E185" s="12">
        <f t="shared" si="4"/>
        <v>21525.03</v>
      </c>
      <c r="F185" s="13">
        <f>IF(E185=0,(VLOOKUP(C185,SDA!$A$1:B$144,2,FALSE)),0)</f>
        <v>0</v>
      </c>
      <c r="G185" s="14">
        <v>0</v>
      </c>
      <c r="H185" s="15">
        <f t="shared" si="5"/>
        <v>21525.03</v>
      </c>
    </row>
    <row r="186" spans="1:8" ht="15.5" x14ac:dyDescent="0.35">
      <c r="A186" s="21" t="s">
        <v>7</v>
      </c>
      <c r="B186" s="21" t="s">
        <v>69</v>
      </c>
      <c r="C186" s="21" t="s">
        <v>140</v>
      </c>
      <c r="D186" s="11">
        <v>21525.03</v>
      </c>
      <c r="E186" s="12">
        <f t="shared" si="4"/>
        <v>21525.03</v>
      </c>
      <c r="F186" s="13">
        <f>IF(E186=0,(VLOOKUP(C186,SDA!$A$1:B$144,2,FALSE)),0)</f>
        <v>0</v>
      </c>
      <c r="G186" s="14">
        <v>0</v>
      </c>
      <c r="H186" s="15">
        <f t="shared" si="5"/>
        <v>21525.03</v>
      </c>
    </row>
    <row r="187" spans="1:8" ht="15.5" x14ac:dyDescent="0.35">
      <c r="A187" s="21" t="s">
        <v>5</v>
      </c>
      <c r="B187" s="21" t="s">
        <v>9</v>
      </c>
      <c r="C187" s="22" t="s">
        <v>141</v>
      </c>
      <c r="D187" s="11">
        <v>21525.03</v>
      </c>
      <c r="E187" s="12">
        <f t="shared" si="4"/>
        <v>0</v>
      </c>
      <c r="F187" s="13">
        <f>IF(E187=0,(VLOOKUP(C187,SDA!$A$1:B$144,2,FALSE)),0)</f>
        <v>395105.47</v>
      </c>
      <c r="G187" s="14">
        <v>0</v>
      </c>
      <c r="H187" s="15">
        <f t="shared" si="5"/>
        <v>395105.47</v>
      </c>
    </row>
    <row r="188" spans="1:8" ht="15.5" x14ac:dyDescent="0.35">
      <c r="A188" s="21" t="s">
        <v>5</v>
      </c>
      <c r="B188" s="21" t="s">
        <v>20</v>
      </c>
      <c r="C188" s="21" t="s">
        <v>142</v>
      </c>
      <c r="D188" s="11">
        <v>37403.31</v>
      </c>
      <c r="E188" s="12">
        <f t="shared" si="4"/>
        <v>0</v>
      </c>
      <c r="F188" s="13">
        <f>IF(E188=0,(VLOOKUP(C188,SDA!$A$1:B$144,2,FALSE)),0)</f>
        <v>354488.9</v>
      </c>
      <c r="G188" s="14">
        <v>0</v>
      </c>
      <c r="H188" s="15">
        <f t="shared" si="5"/>
        <v>354488.9</v>
      </c>
    </row>
    <row r="189" spans="1:8" ht="15.5" x14ac:dyDescent="0.35">
      <c r="A189" s="21" t="s">
        <v>7</v>
      </c>
      <c r="B189" s="21" t="s">
        <v>23</v>
      </c>
      <c r="C189" s="21" t="s">
        <v>143</v>
      </c>
      <c r="D189" s="11">
        <v>21525.03</v>
      </c>
      <c r="E189" s="12">
        <f t="shared" si="4"/>
        <v>21525.03</v>
      </c>
      <c r="F189" s="13">
        <f>IF(E189=0,(VLOOKUP(C189,SDA!$A$1:B$144,2,FALSE)),0)</f>
        <v>0</v>
      </c>
      <c r="G189" s="14">
        <v>0</v>
      </c>
      <c r="H189" s="15">
        <f t="shared" si="5"/>
        <v>21525.03</v>
      </c>
    </row>
    <row r="190" spans="1:8" ht="15.5" x14ac:dyDescent="0.35">
      <c r="A190" s="21" t="s">
        <v>5</v>
      </c>
      <c r="B190" s="21" t="s">
        <v>20</v>
      </c>
      <c r="C190" s="21" t="s">
        <v>144</v>
      </c>
      <c r="D190" s="11">
        <v>21525.03</v>
      </c>
      <c r="E190" s="12">
        <f t="shared" si="4"/>
        <v>0</v>
      </c>
      <c r="F190" s="13">
        <f>IF(E190=0,(VLOOKUP(C190,SDA!$A$1:B$144,2,FALSE)),0)</f>
        <v>204002.85</v>
      </c>
      <c r="G190" s="14">
        <v>0</v>
      </c>
      <c r="H190" s="15">
        <f t="shared" si="5"/>
        <v>204002.85</v>
      </c>
    </row>
    <row r="191" spans="1:8" ht="15.5" x14ac:dyDescent="0.35">
      <c r="A191" s="21" t="s">
        <v>5</v>
      </c>
      <c r="B191" s="21" t="s">
        <v>22</v>
      </c>
      <c r="C191" s="21" t="s">
        <v>287</v>
      </c>
      <c r="D191" s="11">
        <v>188227.97</v>
      </c>
      <c r="E191" s="12">
        <f t="shared" si="4"/>
        <v>0</v>
      </c>
      <c r="F191" s="13">
        <f>IF(E191=0,(VLOOKUP(C191,SDA!$A$1:B$144,2,FALSE)),0)</f>
        <v>530530.97</v>
      </c>
      <c r="G191" s="14">
        <v>0</v>
      </c>
      <c r="H191" s="15">
        <f t="shared" si="5"/>
        <v>530530.97</v>
      </c>
    </row>
    <row r="192" spans="1:8" ht="15.5" x14ac:dyDescent="0.35">
      <c r="A192" s="21" t="s">
        <v>7</v>
      </c>
      <c r="B192" s="21" t="s">
        <v>22</v>
      </c>
      <c r="C192" s="21" t="s">
        <v>145</v>
      </c>
      <c r="D192" s="11">
        <v>21525.03</v>
      </c>
      <c r="E192" s="12">
        <f t="shared" si="4"/>
        <v>21525.03</v>
      </c>
      <c r="F192" s="13">
        <f>IF(E192=0,(VLOOKUP(C192,SDA!$A$1:B$144,2,FALSE)),0)</f>
        <v>0</v>
      </c>
      <c r="G192" s="14">
        <v>0</v>
      </c>
      <c r="H192" s="15">
        <f t="shared" si="5"/>
        <v>21525.03</v>
      </c>
    </row>
    <row r="193" spans="1:8" ht="15.5" x14ac:dyDescent="0.35">
      <c r="A193" s="21" t="s">
        <v>5</v>
      </c>
      <c r="B193" s="21" t="s">
        <v>41</v>
      </c>
      <c r="C193" s="21" t="s">
        <v>146</v>
      </c>
      <c r="D193" s="11">
        <v>21525.03</v>
      </c>
      <c r="E193" s="12">
        <f t="shared" si="4"/>
        <v>0</v>
      </c>
      <c r="F193" s="13">
        <f>IF(E193=0,(VLOOKUP(C193,SDA!$A$1:B$144,2,FALSE)),0)</f>
        <v>117361.08</v>
      </c>
      <c r="G193" s="14">
        <v>0</v>
      </c>
      <c r="H193" s="15">
        <f t="shared" si="5"/>
        <v>117361.08</v>
      </c>
    </row>
    <row r="194" spans="1:8" ht="15.5" x14ac:dyDescent="0.35">
      <c r="A194" s="21" t="s">
        <v>7</v>
      </c>
      <c r="B194" s="21" t="s">
        <v>69</v>
      </c>
      <c r="C194" s="21" t="s">
        <v>288</v>
      </c>
      <c r="D194" s="11">
        <v>21525.03</v>
      </c>
      <c r="E194" s="12">
        <f t="shared" si="4"/>
        <v>21525.03</v>
      </c>
      <c r="F194" s="13">
        <f>IF(E194=0,(VLOOKUP(C194,SDA!$A$1:B$144,2,FALSE)),0)</f>
        <v>0</v>
      </c>
      <c r="G194" s="14">
        <v>0</v>
      </c>
      <c r="H194" s="15">
        <f t="shared" si="5"/>
        <v>21525.03</v>
      </c>
    </row>
    <row r="195" spans="1:8" ht="15.5" x14ac:dyDescent="0.35">
      <c r="A195" s="21" t="s">
        <v>7</v>
      </c>
      <c r="B195" s="21" t="s">
        <v>20</v>
      </c>
      <c r="C195" s="21" t="s">
        <v>147</v>
      </c>
      <c r="D195" s="11">
        <v>21525.03</v>
      </c>
      <c r="E195" s="12">
        <f t="shared" ref="E195:E258" si="6">IF(A195="No",D195,0)</f>
        <v>21525.03</v>
      </c>
      <c r="F195" s="13">
        <f>IF(E195=0,(VLOOKUP(C195,SDA!$A$1:B$144,2,FALSE)),0)</f>
        <v>0</v>
      </c>
      <c r="G195" s="14">
        <v>0</v>
      </c>
      <c r="H195" s="15">
        <f t="shared" ref="H195:H258" si="7">SUM(E195:G195)</f>
        <v>21525.03</v>
      </c>
    </row>
    <row r="196" spans="1:8" ht="15.5" x14ac:dyDescent="0.35">
      <c r="A196" s="21" t="s">
        <v>7</v>
      </c>
      <c r="B196" s="21" t="s">
        <v>50</v>
      </c>
      <c r="C196" s="21" t="s">
        <v>148</v>
      </c>
      <c r="D196" s="11">
        <v>21525.03</v>
      </c>
      <c r="E196" s="12">
        <f t="shared" si="6"/>
        <v>21525.03</v>
      </c>
      <c r="F196" s="13">
        <f>IF(E196=0,(VLOOKUP(C196,SDA!$A$1:B$144,2,FALSE)),0)</f>
        <v>0</v>
      </c>
      <c r="G196" s="14">
        <v>0</v>
      </c>
      <c r="H196" s="15">
        <f t="shared" si="7"/>
        <v>21525.03</v>
      </c>
    </row>
    <row r="197" spans="1:8" ht="15.5" x14ac:dyDescent="0.35">
      <c r="A197" s="21" t="s">
        <v>7</v>
      </c>
      <c r="B197" s="21" t="s">
        <v>23</v>
      </c>
      <c r="C197" s="21" t="s">
        <v>149</v>
      </c>
      <c r="D197" s="11">
        <v>21525.03</v>
      </c>
      <c r="E197" s="12">
        <f t="shared" si="6"/>
        <v>21525.03</v>
      </c>
      <c r="F197" s="13">
        <f>IF(E197=0,(VLOOKUP(C197,SDA!$A$1:B$144,2,FALSE)),0)</f>
        <v>0</v>
      </c>
      <c r="G197" s="14">
        <v>0</v>
      </c>
      <c r="H197" s="15">
        <f t="shared" si="7"/>
        <v>21525.03</v>
      </c>
    </row>
    <row r="198" spans="1:8" ht="15.5" x14ac:dyDescent="0.35">
      <c r="A198" s="21" t="s">
        <v>7</v>
      </c>
      <c r="B198" s="21" t="s">
        <v>22</v>
      </c>
      <c r="C198" s="21" t="s">
        <v>150</v>
      </c>
      <c r="D198" s="11">
        <v>21525.03</v>
      </c>
      <c r="E198" s="12">
        <f t="shared" si="6"/>
        <v>21525.03</v>
      </c>
      <c r="F198" s="13">
        <f>IF(E198=0,(VLOOKUP(C198,SDA!$A$1:B$144,2,FALSE)),0)</f>
        <v>0</v>
      </c>
      <c r="G198" s="14">
        <v>0</v>
      </c>
      <c r="H198" s="15">
        <f t="shared" si="7"/>
        <v>21525.03</v>
      </c>
    </row>
    <row r="199" spans="1:8" ht="15.5" x14ac:dyDescent="0.35">
      <c r="A199" s="21" t="s">
        <v>7</v>
      </c>
      <c r="B199" s="21" t="s">
        <v>51</v>
      </c>
      <c r="C199" s="22" t="s">
        <v>151</v>
      </c>
      <c r="D199" s="11">
        <v>86777.23</v>
      </c>
      <c r="E199" s="12">
        <f t="shared" si="6"/>
        <v>86777.23</v>
      </c>
      <c r="F199" s="13">
        <f>IF(E199=0,(VLOOKUP(C199,SDA!$A$1:B$144,2,FALSE)),0)</f>
        <v>0</v>
      </c>
      <c r="G199" s="14">
        <v>0</v>
      </c>
      <c r="H199" s="15">
        <f t="shared" si="7"/>
        <v>86777.23</v>
      </c>
    </row>
    <row r="200" spans="1:8" ht="15.5" x14ac:dyDescent="0.35">
      <c r="A200" s="21" t="s">
        <v>5</v>
      </c>
      <c r="B200" s="21" t="s">
        <v>23</v>
      </c>
      <c r="C200" s="21" t="s">
        <v>152</v>
      </c>
      <c r="D200" s="11">
        <v>2068059.17</v>
      </c>
      <c r="E200" s="12">
        <f t="shared" si="6"/>
        <v>0</v>
      </c>
      <c r="F200" s="13">
        <f>IF(E200=0,(VLOOKUP(C200,SDA!$A$1:B$144,2,FALSE)),0)</f>
        <v>17496543.82</v>
      </c>
      <c r="G200" s="14">
        <v>0</v>
      </c>
      <c r="H200" s="15">
        <f t="shared" si="7"/>
        <v>17496543.82</v>
      </c>
    </row>
    <row r="201" spans="1:8" ht="15.5" x14ac:dyDescent="0.35">
      <c r="A201" s="21" t="s">
        <v>7</v>
      </c>
      <c r="B201" s="21" t="s">
        <v>22</v>
      </c>
      <c r="C201" s="21" t="s">
        <v>153</v>
      </c>
      <c r="D201" s="11">
        <v>21525.03</v>
      </c>
      <c r="E201" s="12">
        <f t="shared" si="6"/>
        <v>21525.03</v>
      </c>
      <c r="F201" s="13">
        <f>IF(E201=0,(VLOOKUP(C201,SDA!$A$1:B$144,2,FALSE)),0)</f>
        <v>0</v>
      </c>
      <c r="G201" s="14">
        <v>0</v>
      </c>
      <c r="H201" s="15">
        <f t="shared" si="7"/>
        <v>21525.03</v>
      </c>
    </row>
    <row r="202" spans="1:8" ht="15.5" x14ac:dyDescent="0.35">
      <c r="A202" s="21" t="s">
        <v>7</v>
      </c>
      <c r="B202" s="21" t="s">
        <v>30</v>
      </c>
      <c r="C202" s="21" t="s">
        <v>154</v>
      </c>
      <c r="D202" s="11">
        <v>21525.03</v>
      </c>
      <c r="E202" s="12">
        <f t="shared" si="6"/>
        <v>21525.03</v>
      </c>
      <c r="F202" s="13">
        <f>IF(E202=0,(VLOOKUP(C202,SDA!$A$1:B$144,2,FALSE)),0)</f>
        <v>0</v>
      </c>
      <c r="G202" s="14">
        <v>0</v>
      </c>
      <c r="H202" s="15">
        <f t="shared" si="7"/>
        <v>21525.03</v>
      </c>
    </row>
    <row r="203" spans="1:8" ht="15.5" x14ac:dyDescent="0.35">
      <c r="A203" s="21" t="s">
        <v>7</v>
      </c>
      <c r="B203" s="21"/>
      <c r="C203" s="21" t="s">
        <v>155</v>
      </c>
      <c r="D203" s="11">
        <v>21525.03</v>
      </c>
      <c r="E203" s="12">
        <f t="shared" si="6"/>
        <v>21525.03</v>
      </c>
      <c r="F203" s="13">
        <f>IF(E203=0,(VLOOKUP(C203,SDA!$A$1:B$144,2,FALSE)),0)</f>
        <v>0</v>
      </c>
      <c r="G203" s="14">
        <v>0</v>
      </c>
      <c r="H203" s="15">
        <f t="shared" si="7"/>
        <v>21525.03</v>
      </c>
    </row>
    <row r="204" spans="1:8" ht="15.5" x14ac:dyDescent="0.35">
      <c r="A204" s="21" t="s">
        <v>7</v>
      </c>
      <c r="B204" s="21" t="s">
        <v>41</v>
      </c>
      <c r="C204" s="21" t="s">
        <v>289</v>
      </c>
      <c r="D204" s="11">
        <v>21525.03</v>
      </c>
      <c r="E204" s="12">
        <f t="shared" si="6"/>
        <v>21525.03</v>
      </c>
      <c r="F204" s="13">
        <f>IF(E204=0,(VLOOKUP(C204,SDA!$A$1:B$144,2,FALSE)),0)</f>
        <v>0</v>
      </c>
      <c r="G204" s="14">
        <v>0</v>
      </c>
      <c r="H204" s="15">
        <f t="shared" si="7"/>
        <v>21525.03</v>
      </c>
    </row>
    <row r="205" spans="1:8" ht="15.5" x14ac:dyDescent="0.35">
      <c r="A205" s="21" t="s">
        <v>7</v>
      </c>
      <c r="B205" s="21" t="s">
        <v>20</v>
      </c>
      <c r="C205" s="21" t="s">
        <v>290</v>
      </c>
      <c r="D205" s="11">
        <v>21525.03</v>
      </c>
      <c r="E205" s="12">
        <f t="shared" si="6"/>
        <v>21525.03</v>
      </c>
      <c r="F205" s="13">
        <f>IF(E205=0,(VLOOKUP(C205,SDA!$A$1:B$144,2,FALSE)),0)</f>
        <v>0</v>
      </c>
      <c r="G205" s="14">
        <v>0</v>
      </c>
      <c r="H205" s="15">
        <f t="shared" si="7"/>
        <v>21525.03</v>
      </c>
    </row>
    <row r="206" spans="1:8" ht="15.5" x14ac:dyDescent="0.35">
      <c r="A206" s="21" t="s">
        <v>7</v>
      </c>
      <c r="B206" s="21" t="s">
        <v>43</v>
      </c>
      <c r="C206" s="21" t="s">
        <v>156</v>
      </c>
      <c r="D206" s="11">
        <v>21525.03</v>
      </c>
      <c r="E206" s="12">
        <f t="shared" si="6"/>
        <v>21525.03</v>
      </c>
      <c r="F206" s="13">
        <f>IF(E206=0,(VLOOKUP(C206,SDA!$A$1:B$144,2,FALSE)),0)</f>
        <v>0</v>
      </c>
      <c r="G206" s="14">
        <v>0</v>
      </c>
      <c r="H206" s="15">
        <f t="shared" si="7"/>
        <v>21525.03</v>
      </c>
    </row>
    <row r="207" spans="1:8" ht="15.5" x14ac:dyDescent="0.35">
      <c r="A207" s="21" t="s">
        <v>7</v>
      </c>
      <c r="B207" s="21" t="s">
        <v>16</v>
      </c>
      <c r="C207" s="21" t="s">
        <v>291</v>
      </c>
      <c r="D207" s="11">
        <v>21525.03</v>
      </c>
      <c r="E207" s="12">
        <f t="shared" si="6"/>
        <v>21525.03</v>
      </c>
      <c r="F207" s="13">
        <f>IF(E207=0,(VLOOKUP(C207,SDA!$A$1:B$144,2,FALSE)),0)</f>
        <v>0</v>
      </c>
      <c r="G207" s="14">
        <v>0</v>
      </c>
      <c r="H207" s="15">
        <f t="shared" si="7"/>
        <v>21525.03</v>
      </c>
    </row>
    <row r="208" spans="1:8" ht="15.5" x14ac:dyDescent="0.35">
      <c r="A208" s="21" t="s">
        <v>7</v>
      </c>
      <c r="B208" s="21" t="s">
        <v>41</v>
      </c>
      <c r="C208" s="21" t="s">
        <v>292</v>
      </c>
      <c r="D208" s="11">
        <v>21525.03</v>
      </c>
      <c r="E208" s="12">
        <f t="shared" si="6"/>
        <v>21525.03</v>
      </c>
      <c r="F208" s="13">
        <f>IF(E208=0,(VLOOKUP(C208,SDA!$A$1:B$144,2,FALSE)),0)</f>
        <v>0</v>
      </c>
      <c r="G208" s="14">
        <v>0</v>
      </c>
      <c r="H208" s="15">
        <f t="shared" si="7"/>
        <v>21525.03</v>
      </c>
    </row>
    <row r="209" spans="1:8" ht="15.5" x14ac:dyDescent="0.35">
      <c r="A209" s="21" t="s">
        <v>7</v>
      </c>
      <c r="B209" s="21" t="s">
        <v>61</v>
      </c>
      <c r="C209" s="21" t="s">
        <v>293</v>
      </c>
      <c r="D209" s="11">
        <v>21525.03</v>
      </c>
      <c r="E209" s="12">
        <f t="shared" si="6"/>
        <v>21525.03</v>
      </c>
      <c r="F209" s="13">
        <f>IF(E209=0,(VLOOKUP(C209,SDA!$A$1:B$144,2,FALSE)),0)</f>
        <v>0</v>
      </c>
      <c r="G209" s="14">
        <v>0</v>
      </c>
      <c r="H209" s="15">
        <f t="shared" si="7"/>
        <v>21525.03</v>
      </c>
    </row>
    <row r="210" spans="1:8" ht="15.5" x14ac:dyDescent="0.35">
      <c r="A210" s="21" t="s">
        <v>7</v>
      </c>
      <c r="B210" s="21" t="s">
        <v>20</v>
      </c>
      <c r="C210" s="21" t="s">
        <v>294</v>
      </c>
      <c r="D210" s="11">
        <v>21525.03</v>
      </c>
      <c r="E210" s="12">
        <f t="shared" si="6"/>
        <v>21525.03</v>
      </c>
      <c r="F210" s="13">
        <f>IF(E210=0,(VLOOKUP(C210,SDA!$A$1:B$144,2,FALSE)),0)</f>
        <v>0</v>
      </c>
      <c r="G210" s="14">
        <v>0</v>
      </c>
      <c r="H210" s="15">
        <f t="shared" si="7"/>
        <v>21525.03</v>
      </c>
    </row>
    <row r="211" spans="1:8" ht="15.5" x14ac:dyDescent="0.35">
      <c r="A211" s="21" t="s">
        <v>7</v>
      </c>
      <c r="B211" s="21" t="s">
        <v>40</v>
      </c>
      <c r="C211" s="21" t="s">
        <v>157</v>
      </c>
      <c r="D211" s="11">
        <v>21525.03</v>
      </c>
      <c r="E211" s="12">
        <f t="shared" si="6"/>
        <v>21525.03</v>
      </c>
      <c r="F211" s="13">
        <f>IF(E211=0,(VLOOKUP(C211,SDA!$A$1:B$144,2,FALSE)),0)</f>
        <v>0</v>
      </c>
      <c r="G211" s="14">
        <v>0</v>
      </c>
      <c r="H211" s="15">
        <f t="shared" si="7"/>
        <v>21525.03</v>
      </c>
    </row>
    <row r="212" spans="1:8" ht="15.5" x14ac:dyDescent="0.35">
      <c r="A212" s="21" t="s">
        <v>5</v>
      </c>
      <c r="B212" s="21" t="s">
        <v>85</v>
      </c>
      <c r="C212" s="21" t="s">
        <v>158</v>
      </c>
      <c r="D212" s="11">
        <v>70480.67</v>
      </c>
      <c r="E212" s="12">
        <f t="shared" si="6"/>
        <v>0</v>
      </c>
      <c r="F212" s="13">
        <f>IF(E212=0,(VLOOKUP(C212,SDA!$A$1:B$144,2,FALSE)),0)</f>
        <v>561135.76</v>
      </c>
      <c r="G212" s="14">
        <v>0</v>
      </c>
      <c r="H212" s="15">
        <f t="shared" si="7"/>
        <v>561135.76</v>
      </c>
    </row>
    <row r="213" spans="1:8" ht="15.5" x14ac:dyDescent="0.35">
      <c r="A213" s="21" t="s">
        <v>7</v>
      </c>
      <c r="B213" s="21" t="s">
        <v>71</v>
      </c>
      <c r="C213" s="21" t="s">
        <v>159</v>
      </c>
      <c r="D213" s="11">
        <v>21525.03</v>
      </c>
      <c r="E213" s="12">
        <f t="shared" si="6"/>
        <v>21525.03</v>
      </c>
      <c r="F213" s="13">
        <f>IF(E213=0,(VLOOKUP(C213,SDA!$A$1:B$144,2,FALSE)),0)</f>
        <v>0</v>
      </c>
      <c r="G213" s="14">
        <v>0</v>
      </c>
      <c r="H213" s="15">
        <f t="shared" si="7"/>
        <v>21525.03</v>
      </c>
    </row>
    <row r="214" spans="1:8" ht="15.5" x14ac:dyDescent="0.35">
      <c r="A214" s="21" t="s">
        <v>5</v>
      </c>
      <c r="B214" s="21" t="s">
        <v>9</v>
      </c>
      <c r="C214" s="21" t="s">
        <v>160</v>
      </c>
      <c r="D214" s="11">
        <v>299387.39</v>
      </c>
      <c r="E214" s="12">
        <f t="shared" si="6"/>
        <v>0</v>
      </c>
      <c r="F214" s="13">
        <f>IF(E214=0,(VLOOKUP(C214,SDA!$A$1:B$144,2,FALSE)),0)</f>
        <v>618061.88</v>
      </c>
      <c r="G214" s="14">
        <v>0</v>
      </c>
      <c r="H214" s="15">
        <f t="shared" si="7"/>
        <v>618061.88</v>
      </c>
    </row>
    <row r="215" spans="1:8" ht="15.5" x14ac:dyDescent="0.35">
      <c r="A215" s="21" t="s">
        <v>7</v>
      </c>
      <c r="B215" s="21" t="s">
        <v>48</v>
      </c>
      <c r="C215" s="21" t="s">
        <v>295</v>
      </c>
      <c r="D215" s="11">
        <v>21525.03</v>
      </c>
      <c r="E215" s="12">
        <f t="shared" si="6"/>
        <v>21525.03</v>
      </c>
      <c r="F215" s="13">
        <f>IF(E215=0,(VLOOKUP(C215,SDA!$A$1:B$144,2,FALSE)),0)</f>
        <v>0</v>
      </c>
      <c r="G215" s="14">
        <v>0</v>
      </c>
      <c r="H215" s="15">
        <f t="shared" si="7"/>
        <v>21525.03</v>
      </c>
    </row>
    <row r="216" spans="1:8" ht="15.5" x14ac:dyDescent="0.35">
      <c r="A216" s="21" t="s">
        <v>7</v>
      </c>
      <c r="B216" s="21" t="s">
        <v>16</v>
      </c>
      <c r="C216" s="21" t="s">
        <v>161</v>
      </c>
      <c r="D216" s="11">
        <v>21525.03</v>
      </c>
      <c r="E216" s="12">
        <f t="shared" si="6"/>
        <v>21525.03</v>
      </c>
      <c r="F216" s="13">
        <f>IF(E216=0,(VLOOKUP(C216,SDA!$A$1:B$144,2,FALSE)),0)</f>
        <v>0</v>
      </c>
      <c r="G216" s="14">
        <v>0</v>
      </c>
      <c r="H216" s="15">
        <f t="shared" si="7"/>
        <v>21525.03</v>
      </c>
    </row>
    <row r="217" spans="1:8" ht="15.5" x14ac:dyDescent="0.35">
      <c r="A217" s="21" t="s">
        <v>7</v>
      </c>
      <c r="B217" s="21" t="s">
        <v>43</v>
      </c>
      <c r="C217" s="21" t="s">
        <v>296</v>
      </c>
      <c r="D217" s="11">
        <v>21525.03</v>
      </c>
      <c r="E217" s="12">
        <f t="shared" si="6"/>
        <v>21525.03</v>
      </c>
      <c r="F217" s="13">
        <f>IF(E217=0,(VLOOKUP(C217,SDA!$A$1:B$144,2,FALSE)),0)</f>
        <v>0</v>
      </c>
      <c r="G217" s="14">
        <v>0</v>
      </c>
      <c r="H217" s="15">
        <f t="shared" si="7"/>
        <v>21525.03</v>
      </c>
    </row>
    <row r="218" spans="1:8" ht="15.5" x14ac:dyDescent="0.35">
      <c r="A218" s="21" t="s">
        <v>5</v>
      </c>
      <c r="B218" s="21" t="s">
        <v>6</v>
      </c>
      <c r="C218" s="21" t="s">
        <v>162</v>
      </c>
      <c r="D218" s="11">
        <v>21525.03</v>
      </c>
      <c r="E218" s="12">
        <f t="shared" si="6"/>
        <v>0</v>
      </c>
      <c r="F218" s="13">
        <f>IF(E218=0,(VLOOKUP(C218,SDA!$A$1:B$144,2,FALSE)),0)</f>
        <v>38457.589999999997</v>
      </c>
      <c r="G218" s="14">
        <v>0</v>
      </c>
      <c r="H218" s="15">
        <f t="shared" si="7"/>
        <v>38457.589999999997</v>
      </c>
    </row>
    <row r="219" spans="1:8" ht="15.5" x14ac:dyDescent="0.35">
      <c r="A219" s="21" t="s">
        <v>7</v>
      </c>
      <c r="B219" s="21" t="s">
        <v>69</v>
      </c>
      <c r="C219" s="21" t="s">
        <v>163</v>
      </c>
      <c r="D219" s="11">
        <v>21525.03</v>
      </c>
      <c r="E219" s="12">
        <f t="shared" si="6"/>
        <v>21525.03</v>
      </c>
      <c r="F219" s="13">
        <f>IF(E219=0,(VLOOKUP(C219,SDA!$A$1:B$144,2,FALSE)),0)</f>
        <v>0</v>
      </c>
      <c r="G219" s="14">
        <v>0</v>
      </c>
      <c r="H219" s="15">
        <f t="shared" si="7"/>
        <v>21525.03</v>
      </c>
    </row>
    <row r="220" spans="1:8" ht="15.5" x14ac:dyDescent="0.35">
      <c r="A220" s="21" t="s">
        <v>7</v>
      </c>
      <c r="B220" s="21" t="s">
        <v>22</v>
      </c>
      <c r="C220" s="21" t="s">
        <v>164</v>
      </c>
      <c r="D220" s="11">
        <v>21525.03</v>
      </c>
      <c r="E220" s="12">
        <f t="shared" si="6"/>
        <v>21525.03</v>
      </c>
      <c r="F220" s="13">
        <f>IF(E220=0,(VLOOKUP(C220,SDA!$A$1:B$144,2,FALSE)),0)</f>
        <v>0</v>
      </c>
      <c r="G220" s="14">
        <v>0</v>
      </c>
      <c r="H220" s="15">
        <f t="shared" si="7"/>
        <v>21525.03</v>
      </c>
    </row>
    <row r="221" spans="1:8" ht="15.5" x14ac:dyDescent="0.35">
      <c r="A221" s="21" t="s">
        <v>5</v>
      </c>
      <c r="B221" s="21" t="s">
        <v>16</v>
      </c>
      <c r="C221" s="21" t="s">
        <v>297</v>
      </c>
      <c r="D221" s="11">
        <v>433713.49</v>
      </c>
      <c r="E221" s="12">
        <f t="shared" si="6"/>
        <v>0</v>
      </c>
      <c r="F221" s="13">
        <f>IF(E221=0,(VLOOKUP(C221,SDA!$A$1:B$144,2,FALSE)),0)</f>
        <v>353620.24</v>
      </c>
      <c r="G221" s="14">
        <v>80093.25</v>
      </c>
      <c r="H221" s="15">
        <f t="shared" si="7"/>
        <v>433713.49</v>
      </c>
    </row>
    <row r="222" spans="1:8" ht="15.5" x14ac:dyDescent="0.35">
      <c r="A222" s="21" t="s">
        <v>7</v>
      </c>
      <c r="B222" s="21" t="s">
        <v>16</v>
      </c>
      <c r="C222" s="21" t="s">
        <v>298</v>
      </c>
      <c r="D222" s="11">
        <v>21525.03</v>
      </c>
      <c r="E222" s="12">
        <f t="shared" si="6"/>
        <v>21525.03</v>
      </c>
      <c r="F222" s="13">
        <f>IF(E222=0,(VLOOKUP(C222,SDA!$A$1:B$144,2,FALSE)),0)</f>
        <v>0</v>
      </c>
      <c r="G222" s="14">
        <v>0</v>
      </c>
      <c r="H222" s="15">
        <f t="shared" si="7"/>
        <v>21525.03</v>
      </c>
    </row>
    <row r="223" spans="1:8" ht="15.5" x14ac:dyDescent="0.35">
      <c r="A223" s="21" t="s">
        <v>5</v>
      </c>
      <c r="B223" s="21" t="s">
        <v>85</v>
      </c>
      <c r="C223" s="21" t="s">
        <v>165</v>
      </c>
      <c r="D223" s="11">
        <v>21525.03</v>
      </c>
      <c r="E223" s="12">
        <f t="shared" si="6"/>
        <v>0</v>
      </c>
      <c r="F223" s="13">
        <f>IF(E223=0,(VLOOKUP(C223,SDA!$A$1:B$144,2,FALSE)),0)</f>
        <v>367055.58</v>
      </c>
      <c r="G223" s="14">
        <v>0</v>
      </c>
      <c r="H223" s="15">
        <f t="shared" si="7"/>
        <v>367055.58</v>
      </c>
    </row>
    <row r="224" spans="1:8" ht="15.5" x14ac:dyDescent="0.35">
      <c r="A224" s="21" t="s">
        <v>5</v>
      </c>
      <c r="B224" s="21" t="s">
        <v>85</v>
      </c>
      <c r="C224" s="21" t="s">
        <v>166</v>
      </c>
      <c r="D224" s="11">
        <v>21525.03</v>
      </c>
      <c r="E224" s="12">
        <f t="shared" si="6"/>
        <v>0</v>
      </c>
      <c r="F224" s="13">
        <f>IF(E224=0,(VLOOKUP(C224,SDA!$A$1:B$144,2,FALSE)),0)</f>
        <v>367055.58</v>
      </c>
      <c r="G224" s="14">
        <v>0</v>
      </c>
      <c r="H224" s="15">
        <f t="shared" si="7"/>
        <v>367055.58</v>
      </c>
    </row>
    <row r="225" spans="1:8" ht="15.5" x14ac:dyDescent="0.35">
      <c r="A225" s="21" t="s">
        <v>5</v>
      </c>
      <c r="B225" s="21" t="s">
        <v>85</v>
      </c>
      <c r="C225" s="21" t="s">
        <v>167</v>
      </c>
      <c r="D225" s="11">
        <v>232306.37</v>
      </c>
      <c r="E225" s="12">
        <f t="shared" si="6"/>
        <v>0</v>
      </c>
      <c r="F225" s="13">
        <f>IF(E225=0,(VLOOKUP(C225,SDA!$A$1:B$144,2,FALSE)),0)</f>
        <v>3961405.17</v>
      </c>
      <c r="G225" s="14">
        <v>0</v>
      </c>
      <c r="H225" s="15">
        <f t="shared" si="7"/>
        <v>3961405.17</v>
      </c>
    </row>
    <row r="226" spans="1:8" ht="15.5" x14ac:dyDescent="0.35">
      <c r="A226" s="21" t="s">
        <v>5</v>
      </c>
      <c r="B226" s="21" t="s">
        <v>9</v>
      </c>
      <c r="C226" s="21" t="s">
        <v>299</v>
      </c>
      <c r="D226" s="11">
        <v>21525.03</v>
      </c>
      <c r="E226" s="12">
        <f t="shared" si="6"/>
        <v>0</v>
      </c>
      <c r="F226" s="13">
        <f>IF(E226=0,(VLOOKUP(C226,SDA!$A$1:B$144,2,FALSE)),0)</f>
        <v>131089.20000000001</v>
      </c>
      <c r="G226" s="14">
        <v>0</v>
      </c>
      <c r="H226" s="15">
        <f t="shared" si="7"/>
        <v>131089.20000000001</v>
      </c>
    </row>
    <row r="227" spans="1:8" ht="15.5" x14ac:dyDescent="0.35">
      <c r="A227" s="21" t="s">
        <v>5</v>
      </c>
      <c r="B227" s="21" t="s">
        <v>9</v>
      </c>
      <c r="C227" s="21" t="s">
        <v>300</v>
      </c>
      <c r="D227" s="11">
        <v>36534.699999999997</v>
      </c>
      <c r="E227" s="12">
        <f t="shared" si="6"/>
        <v>0</v>
      </c>
      <c r="F227" s="13">
        <f>IF(E227=0,(VLOOKUP(C227,SDA!$A$1:B$144,2,FALSE)),0)</f>
        <v>222499.4</v>
      </c>
      <c r="G227" s="14">
        <v>0</v>
      </c>
      <c r="H227" s="15">
        <f t="shared" si="7"/>
        <v>222499.4</v>
      </c>
    </row>
    <row r="228" spans="1:8" ht="15.5" x14ac:dyDescent="0.35">
      <c r="A228" s="21" t="s">
        <v>5</v>
      </c>
      <c r="B228" s="21" t="s">
        <v>9</v>
      </c>
      <c r="C228" s="21" t="s">
        <v>301</v>
      </c>
      <c r="D228" s="11">
        <v>728000.3</v>
      </c>
      <c r="E228" s="12">
        <f t="shared" si="6"/>
        <v>0</v>
      </c>
      <c r="F228" s="13">
        <f>IF(E228=0,(VLOOKUP(C228,SDA!$A$1:B$144,2,FALSE)),0)</f>
        <v>1456732.07</v>
      </c>
      <c r="G228" s="14">
        <v>0</v>
      </c>
      <c r="H228" s="15">
        <f t="shared" si="7"/>
        <v>1456732.07</v>
      </c>
    </row>
    <row r="229" spans="1:8" ht="15.5" x14ac:dyDescent="0.35">
      <c r="A229" s="21" t="s">
        <v>5</v>
      </c>
      <c r="B229" s="21" t="s">
        <v>25</v>
      </c>
      <c r="C229" s="21" t="s">
        <v>302</v>
      </c>
      <c r="D229" s="11">
        <v>258791.04000000001</v>
      </c>
      <c r="E229" s="12">
        <f t="shared" si="6"/>
        <v>0</v>
      </c>
      <c r="F229" s="13">
        <f>IF(E229=0,(VLOOKUP(C229,SDA!$A$1:B$144,2,FALSE)),0)</f>
        <v>1285584.75</v>
      </c>
      <c r="G229" s="14">
        <v>0</v>
      </c>
      <c r="H229" s="15">
        <f t="shared" si="7"/>
        <v>1285584.75</v>
      </c>
    </row>
    <row r="230" spans="1:8" ht="15.5" x14ac:dyDescent="0.35">
      <c r="A230" s="21" t="s">
        <v>5</v>
      </c>
      <c r="B230" s="21" t="s">
        <v>40</v>
      </c>
      <c r="C230" s="21" t="s">
        <v>168</v>
      </c>
      <c r="D230" s="11">
        <v>117202.61</v>
      </c>
      <c r="E230" s="12">
        <f t="shared" si="6"/>
        <v>0</v>
      </c>
      <c r="F230" s="13">
        <f>IF(E230=0,(VLOOKUP(C230,SDA!$A$1:B$144,2,FALSE)),0)</f>
        <v>504857.04</v>
      </c>
      <c r="G230" s="14">
        <v>0</v>
      </c>
      <c r="H230" s="15">
        <f t="shared" si="7"/>
        <v>504857.04</v>
      </c>
    </row>
    <row r="231" spans="1:8" ht="15.5" x14ac:dyDescent="0.35">
      <c r="A231" s="21" t="s">
        <v>5</v>
      </c>
      <c r="B231" s="21" t="s">
        <v>20</v>
      </c>
      <c r="C231" s="21" t="s">
        <v>303</v>
      </c>
      <c r="D231" s="11">
        <v>21525.03</v>
      </c>
      <c r="E231" s="12">
        <f t="shared" si="6"/>
        <v>0</v>
      </c>
      <c r="F231" s="13">
        <f>IF(E231=0,(VLOOKUP(C231,SDA!$A$1:B$144,2,FALSE)),0)</f>
        <v>204002.85</v>
      </c>
      <c r="G231" s="14">
        <v>0</v>
      </c>
      <c r="H231" s="15">
        <f t="shared" si="7"/>
        <v>204002.85</v>
      </c>
    </row>
    <row r="232" spans="1:8" ht="15.5" x14ac:dyDescent="0.35">
      <c r="A232" s="21" t="s">
        <v>7</v>
      </c>
      <c r="B232" s="21" t="s">
        <v>71</v>
      </c>
      <c r="C232" s="21" t="s">
        <v>169</v>
      </c>
      <c r="D232" s="11">
        <v>21525.03</v>
      </c>
      <c r="E232" s="12">
        <f t="shared" si="6"/>
        <v>21525.03</v>
      </c>
      <c r="F232" s="13">
        <f>IF(E232=0,(VLOOKUP(C232,SDA!$A$1:B$144,2,FALSE)),0)</f>
        <v>0</v>
      </c>
      <c r="G232" s="14">
        <v>0</v>
      </c>
      <c r="H232" s="15">
        <f t="shared" si="7"/>
        <v>21525.03</v>
      </c>
    </row>
    <row r="233" spans="1:8" ht="15.5" x14ac:dyDescent="0.35">
      <c r="A233" s="21" t="s">
        <v>7</v>
      </c>
      <c r="B233" s="21"/>
      <c r="C233" s="21" t="s">
        <v>170</v>
      </c>
      <c r="D233" s="11">
        <v>21525.03</v>
      </c>
      <c r="E233" s="12">
        <f t="shared" si="6"/>
        <v>21525.03</v>
      </c>
      <c r="F233" s="13">
        <f>IF(E233=0,(VLOOKUP(C233,SDA!$A$1:B$144,2,FALSE)),0)</f>
        <v>0</v>
      </c>
      <c r="G233" s="14">
        <v>0</v>
      </c>
      <c r="H233" s="15">
        <f t="shared" si="7"/>
        <v>21525.03</v>
      </c>
    </row>
    <row r="234" spans="1:8" ht="15.5" x14ac:dyDescent="0.35">
      <c r="A234" s="21" t="s">
        <v>7</v>
      </c>
      <c r="B234" s="21" t="s">
        <v>18</v>
      </c>
      <c r="C234" s="21" t="s">
        <v>171</v>
      </c>
      <c r="D234" s="11">
        <v>21525.03</v>
      </c>
      <c r="E234" s="12">
        <f t="shared" si="6"/>
        <v>21525.03</v>
      </c>
      <c r="F234" s="13">
        <f>IF(E234=0,(VLOOKUP(C234,SDA!$A$1:B$144,2,FALSE)),0)</f>
        <v>0</v>
      </c>
      <c r="G234" s="14">
        <v>0</v>
      </c>
      <c r="H234" s="15">
        <f t="shared" si="7"/>
        <v>21525.03</v>
      </c>
    </row>
    <row r="235" spans="1:8" ht="15.5" x14ac:dyDescent="0.35">
      <c r="A235" s="21" t="s">
        <v>7</v>
      </c>
      <c r="B235" s="21" t="s">
        <v>22</v>
      </c>
      <c r="C235" s="21" t="s">
        <v>304</v>
      </c>
      <c r="D235" s="11">
        <v>21525.03</v>
      </c>
      <c r="E235" s="12">
        <f t="shared" si="6"/>
        <v>21525.03</v>
      </c>
      <c r="F235" s="13">
        <f>IF(E235=0,(VLOOKUP(C235,SDA!$A$1:B$144,2,FALSE)),0)</f>
        <v>0</v>
      </c>
      <c r="G235" s="14">
        <v>0</v>
      </c>
      <c r="H235" s="15">
        <f t="shared" si="7"/>
        <v>21525.03</v>
      </c>
    </row>
    <row r="236" spans="1:8" ht="15.5" x14ac:dyDescent="0.35">
      <c r="A236" s="21" t="s">
        <v>7</v>
      </c>
      <c r="B236" s="21" t="s">
        <v>40</v>
      </c>
      <c r="C236" s="21" t="s">
        <v>305</v>
      </c>
      <c r="D236" s="11">
        <v>42023.05</v>
      </c>
      <c r="E236" s="12">
        <f t="shared" si="6"/>
        <v>42023.05</v>
      </c>
      <c r="F236" s="13">
        <f>IF(E236=0,(VLOOKUP(C236,SDA!$A$1:B$144,2,FALSE)),0)</f>
        <v>0</v>
      </c>
      <c r="G236" s="14">
        <v>0</v>
      </c>
      <c r="H236" s="15">
        <f t="shared" si="7"/>
        <v>42023.05</v>
      </c>
    </row>
    <row r="237" spans="1:8" ht="15.5" x14ac:dyDescent="0.35">
      <c r="A237" s="21" t="s">
        <v>7</v>
      </c>
      <c r="B237" s="21" t="s">
        <v>40</v>
      </c>
      <c r="C237" s="22" t="s">
        <v>172</v>
      </c>
      <c r="D237" s="11">
        <v>21525.03</v>
      </c>
      <c r="E237" s="12">
        <f t="shared" si="6"/>
        <v>21525.03</v>
      </c>
      <c r="F237" s="13">
        <f>IF(E237=0,(VLOOKUP(C237,SDA!$A$1:B$144,2,FALSE)),0)</f>
        <v>0</v>
      </c>
      <c r="G237" s="14">
        <v>0</v>
      </c>
      <c r="H237" s="15">
        <f t="shared" si="7"/>
        <v>21525.03</v>
      </c>
    </row>
    <row r="238" spans="1:8" ht="15.5" x14ac:dyDescent="0.35">
      <c r="A238" s="21" t="s">
        <v>7</v>
      </c>
      <c r="B238" s="21" t="s">
        <v>40</v>
      </c>
      <c r="C238" s="22" t="s">
        <v>173</v>
      </c>
      <c r="D238" s="11">
        <v>21525.03</v>
      </c>
      <c r="E238" s="12">
        <f t="shared" si="6"/>
        <v>21525.03</v>
      </c>
      <c r="F238" s="13">
        <f>IF(E238=0,(VLOOKUP(C238,SDA!$A$1:B$144,2,FALSE)),0)</f>
        <v>0</v>
      </c>
      <c r="G238" s="14">
        <v>0</v>
      </c>
      <c r="H238" s="15">
        <f t="shared" si="7"/>
        <v>21525.03</v>
      </c>
    </row>
    <row r="239" spans="1:8" ht="15.5" x14ac:dyDescent="0.35">
      <c r="A239" s="21" t="s">
        <v>5</v>
      </c>
      <c r="B239" s="21" t="s">
        <v>23</v>
      </c>
      <c r="C239" s="21" t="s">
        <v>306</v>
      </c>
      <c r="D239" s="11">
        <v>21525.03</v>
      </c>
      <c r="E239" s="12">
        <f t="shared" si="6"/>
        <v>0</v>
      </c>
      <c r="F239" s="13">
        <f>IF(E239=0,(VLOOKUP(C239,SDA!$A$1:B$144,2,FALSE)),0)</f>
        <v>118585.2</v>
      </c>
      <c r="G239" s="14">
        <v>0</v>
      </c>
      <c r="H239" s="15">
        <f t="shared" si="7"/>
        <v>118585.2</v>
      </c>
    </row>
    <row r="240" spans="1:8" ht="15.5" x14ac:dyDescent="0.35">
      <c r="A240" s="21" t="s">
        <v>5</v>
      </c>
      <c r="B240" s="21" t="s">
        <v>23</v>
      </c>
      <c r="C240" s="21" t="s">
        <v>307</v>
      </c>
      <c r="D240" s="11">
        <v>52015</v>
      </c>
      <c r="E240" s="12">
        <f t="shared" si="6"/>
        <v>0</v>
      </c>
      <c r="F240" s="13">
        <f>IF(E240=0,(VLOOKUP(C240,SDA!$A$1:B$144,2,FALSE)),0)</f>
        <v>136130.88</v>
      </c>
      <c r="G240" s="14">
        <v>0</v>
      </c>
      <c r="H240" s="15">
        <f t="shared" si="7"/>
        <v>136130.88</v>
      </c>
    </row>
    <row r="241" spans="1:8" ht="15.5" x14ac:dyDescent="0.35">
      <c r="A241" s="21" t="s">
        <v>5</v>
      </c>
      <c r="B241" s="21"/>
      <c r="C241" s="21" t="s">
        <v>308</v>
      </c>
      <c r="D241" s="11">
        <v>21525.03</v>
      </c>
      <c r="E241" s="12">
        <f t="shared" si="6"/>
        <v>0</v>
      </c>
      <c r="F241" s="13">
        <f>IF(E241=0,(VLOOKUP(C241,SDA!$A$1:B$144,2,FALSE)),0)</f>
        <v>26319.21</v>
      </c>
      <c r="G241" s="14">
        <v>0</v>
      </c>
      <c r="H241" s="15">
        <f t="shared" si="7"/>
        <v>26319.21</v>
      </c>
    </row>
    <row r="242" spans="1:8" ht="15.5" x14ac:dyDescent="0.35">
      <c r="A242" s="21" t="s">
        <v>5</v>
      </c>
      <c r="B242" s="21" t="s">
        <v>23</v>
      </c>
      <c r="C242" s="21" t="s">
        <v>174</v>
      </c>
      <c r="D242" s="11">
        <v>21525.03</v>
      </c>
      <c r="E242" s="12">
        <f t="shared" si="6"/>
        <v>0</v>
      </c>
      <c r="F242" s="13">
        <f>IF(E242=0,(VLOOKUP(C242,SDA!$A$1:B$144,2,FALSE)),0)</f>
        <v>4116.8500000000004</v>
      </c>
      <c r="G242" s="14">
        <v>17408.18</v>
      </c>
      <c r="H242" s="15">
        <f t="shared" si="7"/>
        <v>21525.03</v>
      </c>
    </row>
    <row r="243" spans="1:8" ht="15.5" x14ac:dyDescent="0.35">
      <c r="A243" s="21" t="s">
        <v>5</v>
      </c>
      <c r="B243" s="21" t="s">
        <v>23</v>
      </c>
      <c r="C243" s="22" t="s">
        <v>175</v>
      </c>
      <c r="D243" s="11">
        <v>21525.03</v>
      </c>
      <c r="E243" s="12">
        <f t="shared" si="6"/>
        <v>0</v>
      </c>
      <c r="F243" s="13">
        <f>IF(E243=0,(VLOOKUP(C243,SDA!$A$1:B$144,2,FALSE)),0)</f>
        <v>25439.1</v>
      </c>
      <c r="G243" s="14">
        <v>0</v>
      </c>
      <c r="H243" s="15">
        <f t="shared" si="7"/>
        <v>25439.1</v>
      </c>
    </row>
    <row r="244" spans="1:8" ht="15.5" x14ac:dyDescent="0.35">
      <c r="A244" s="21" t="s">
        <v>5</v>
      </c>
      <c r="B244" s="21" t="s">
        <v>23</v>
      </c>
      <c r="C244" s="21" t="s">
        <v>176</v>
      </c>
      <c r="D244" s="11">
        <v>651026.81000000006</v>
      </c>
      <c r="E244" s="12">
        <f t="shared" si="6"/>
        <v>0</v>
      </c>
      <c r="F244" s="13">
        <f>IF(E244=0,(VLOOKUP(C244,SDA!$A$1:B$144,2,FALSE)),0)</f>
        <v>3860764.63</v>
      </c>
      <c r="G244" s="14">
        <v>0</v>
      </c>
      <c r="H244" s="15">
        <f t="shared" si="7"/>
        <v>3860764.63</v>
      </c>
    </row>
    <row r="245" spans="1:8" ht="15.5" x14ac:dyDescent="0.35">
      <c r="A245" s="21" t="s">
        <v>7</v>
      </c>
      <c r="B245" s="21"/>
      <c r="C245" s="21" t="s">
        <v>309</v>
      </c>
      <c r="D245" s="11">
        <v>21525.03</v>
      </c>
      <c r="E245" s="12">
        <f t="shared" si="6"/>
        <v>21525.03</v>
      </c>
      <c r="F245" s="13">
        <f>IF(E245=0,(VLOOKUP(C245,SDA!$A$1:B$144,2,FALSE)),0)</f>
        <v>0</v>
      </c>
      <c r="G245" s="14">
        <v>0</v>
      </c>
      <c r="H245" s="15">
        <f t="shared" si="7"/>
        <v>21525.03</v>
      </c>
    </row>
    <row r="246" spans="1:8" ht="15.5" x14ac:dyDescent="0.35">
      <c r="A246" s="21" t="s">
        <v>7</v>
      </c>
      <c r="B246" s="21" t="s">
        <v>23</v>
      </c>
      <c r="C246" s="21" t="s">
        <v>177</v>
      </c>
      <c r="D246" s="11">
        <v>21525.03</v>
      </c>
      <c r="E246" s="12">
        <f t="shared" si="6"/>
        <v>21525.03</v>
      </c>
      <c r="F246" s="13">
        <f>IF(E246=0,(VLOOKUP(C246,SDA!$A$1:B$144,2,FALSE)),0)</f>
        <v>0</v>
      </c>
      <c r="G246" s="14">
        <v>0</v>
      </c>
      <c r="H246" s="15">
        <f t="shared" si="7"/>
        <v>21525.03</v>
      </c>
    </row>
    <row r="247" spans="1:8" ht="15.5" x14ac:dyDescent="0.35">
      <c r="A247" s="21" t="s">
        <v>5</v>
      </c>
      <c r="B247" s="21" t="s">
        <v>23</v>
      </c>
      <c r="C247" s="21" t="s">
        <v>178</v>
      </c>
      <c r="D247" s="11">
        <v>21525.03</v>
      </c>
      <c r="E247" s="12">
        <f t="shared" si="6"/>
        <v>0</v>
      </c>
      <c r="F247" s="13">
        <f>IF(E247=0,(VLOOKUP(C247,SDA!$A$1:B$144,2,FALSE)),0)</f>
        <v>89946.62</v>
      </c>
      <c r="G247" s="14">
        <v>0</v>
      </c>
      <c r="H247" s="15">
        <f t="shared" si="7"/>
        <v>89946.62</v>
      </c>
    </row>
    <row r="248" spans="1:8" ht="15.5" x14ac:dyDescent="0.35">
      <c r="A248" s="21" t="s">
        <v>5</v>
      </c>
      <c r="B248" s="21" t="s">
        <v>23</v>
      </c>
      <c r="C248" s="21" t="s">
        <v>179</v>
      </c>
      <c r="D248" s="11">
        <v>267485.21999999997</v>
      </c>
      <c r="E248" s="12">
        <f t="shared" si="6"/>
        <v>0</v>
      </c>
      <c r="F248" s="13">
        <f>IF(E248=0,(VLOOKUP(C248,SDA!$A$1:B$144,2,FALSE)),0)</f>
        <v>2018067.74</v>
      </c>
      <c r="G248" s="14">
        <v>0</v>
      </c>
      <c r="H248" s="15">
        <f t="shared" si="7"/>
        <v>2018067.74</v>
      </c>
    </row>
    <row r="249" spans="1:8" ht="15.5" x14ac:dyDescent="0.35">
      <c r="A249" s="21" t="s">
        <v>5</v>
      </c>
      <c r="B249" s="21" t="s">
        <v>23</v>
      </c>
      <c r="C249" s="21" t="s">
        <v>180</v>
      </c>
      <c r="D249" s="11">
        <v>21525.03</v>
      </c>
      <c r="E249" s="12">
        <f t="shared" si="6"/>
        <v>0</v>
      </c>
      <c r="F249" s="13">
        <f>IF(E249=0,(VLOOKUP(C249,SDA!$A$1:B$144,2,FALSE)),0)</f>
        <v>1013638.32</v>
      </c>
      <c r="G249" s="14">
        <v>0</v>
      </c>
      <c r="H249" s="15">
        <f t="shared" si="7"/>
        <v>1013638.32</v>
      </c>
    </row>
    <row r="250" spans="1:8" ht="15.5" x14ac:dyDescent="0.35">
      <c r="A250" s="21" t="s">
        <v>5</v>
      </c>
      <c r="B250" s="21" t="s">
        <v>20</v>
      </c>
      <c r="C250" s="21" t="s">
        <v>181</v>
      </c>
      <c r="D250" s="11">
        <v>21525.03</v>
      </c>
      <c r="E250" s="12">
        <f t="shared" si="6"/>
        <v>0</v>
      </c>
      <c r="F250" s="13">
        <f>IF(E250=0,(VLOOKUP(C250,SDA!$A$1:B$144,2,FALSE)),0)</f>
        <v>140094.01</v>
      </c>
      <c r="G250" s="14">
        <v>0</v>
      </c>
      <c r="H250" s="15">
        <f t="shared" si="7"/>
        <v>140094.01</v>
      </c>
    </row>
    <row r="251" spans="1:8" ht="15.5" x14ac:dyDescent="0.35">
      <c r="A251" s="21" t="s">
        <v>5</v>
      </c>
      <c r="B251" s="21" t="s">
        <v>23</v>
      </c>
      <c r="C251" s="21" t="s">
        <v>182</v>
      </c>
      <c r="D251" s="11">
        <v>1589357.42</v>
      </c>
      <c r="E251" s="12">
        <f t="shared" si="6"/>
        <v>0</v>
      </c>
      <c r="F251" s="13">
        <f>IF(E251=0,(VLOOKUP(C251,SDA!$A$1:B$144,2,FALSE)),0)</f>
        <v>189096.43</v>
      </c>
      <c r="G251" s="14">
        <v>1400260.99</v>
      </c>
      <c r="H251" s="15">
        <f t="shared" si="7"/>
        <v>1589357.42</v>
      </c>
    </row>
    <row r="252" spans="1:8" ht="15.5" x14ac:dyDescent="0.35">
      <c r="A252" s="21" t="s">
        <v>5</v>
      </c>
      <c r="B252" s="21" t="s">
        <v>61</v>
      </c>
      <c r="C252" s="21" t="s">
        <v>183</v>
      </c>
      <c r="D252" s="11">
        <v>21525.03</v>
      </c>
      <c r="E252" s="12">
        <f t="shared" si="6"/>
        <v>0</v>
      </c>
      <c r="F252" s="13">
        <f>IF(E252=0,(VLOOKUP(C252,SDA!$A$1:B$144,2,FALSE)),0)</f>
        <v>128693.26</v>
      </c>
      <c r="G252" s="14">
        <v>0</v>
      </c>
      <c r="H252" s="15">
        <f t="shared" si="7"/>
        <v>128693.26</v>
      </c>
    </row>
    <row r="253" spans="1:8" ht="15.5" x14ac:dyDescent="0.35">
      <c r="A253" s="21" t="s">
        <v>5</v>
      </c>
      <c r="B253" s="21" t="s">
        <v>61</v>
      </c>
      <c r="C253" s="21" t="s">
        <v>310</v>
      </c>
      <c r="D253" s="11">
        <v>21525.03</v>
      </c>
      <c r="E253" s="12">
        <f t="shared" si="6"/>
        <v>0</v>
      </c>
      <c r="F253" s="13">
        <f>IF(E253=0,(VLOOKUP(C253,SDA!$A$1:B$144,2,FALSE)),0)</f>
        <v>128693.26</v>
      </c>
      <c r="G253" s="14">
        <v>0</v>
      </c>
      <c r="H253" s="15">
        <f t="shared" si="7"/>
        <v>128693.26</v>
      </c>
    </row>
    <row r="254" spans="1:8" ht="15.5" x14ac:dyDescent="0.35">
      <c r="A254" s="21" t="s">
        <v>5</v>
      </c>
      <c r="B254" s="21" t="s">
        <v>61</v>
      </c>
      <c r="C254" s="21" t="s">
        <v>184</v>
      </c>
      <c r="D254" s="11">
        <v>21525.03</v>
      </c>
      <c r="E254" s="12">
        <f t="shared" si="6"/>
        <v>0</v>
      </c>
      <c r="F254" s="13">
        <f>IF(E254=0,(VLOOKUP(C254,SDA!$A$1:B$144,2,FALSE)),0)</f>
        <v>128693.26</v>
      </c>
      <c r="G254" s="14">
        <v>0</v>
      </c>
      <c r="H254" s="15">
        <f t="shared" si="7"/>
        <v>128693.26</v>
      </c>
    </row>
    <row r="255" spans="1:8" ht="15.5" x14ac:dyDescent="0.35">
      <c r="A255" s="21" t="s">
        <v>5</v>
      </c>
      <c r="B255" s="21" t="s">
        <v>81</v>
      </c>
      <c r="C255" s="21" t="s">
        <v>185</v>
      </c>
      <c r="D255" s="11">
        <v>21525.03</v>
      </c>
      <c r="E255" s="12">
        <f t="shared" si="6"/>
        <v>0</v>
      </c>
      <c r="F255" s="13">
        <f>IF(E255=0,(VLOOKUP(C255,SDA!$A$1:B$144,2,FALSE)),0)</f>
        <v>260688.88</v>
      </c>
      <c r="G255" s="14">
        <v>0</v>
      </c>
      <c r="H255" s="15">
        <f t="shared" si="7"/>
        <v>260688.88</v>
      </c>
    </row>
    <row r="256" spans="1:8" ht="15.5" x14ac:dyDescent="0.35">
      <c r="A256" s="21" t="s">
        <v>5</v>
      </c>
      <c r="B256" s="21" t="s">
        <v>81</v>
      </c>
      <c r="C256" s="21" t="s">
        <v>186</v>
      </c>
      <c r="D256" s="11">
        <v>21525.03</v>
      </c>
      <c r="E256" s="12">
        <f t="shared" si="6"/>
        <v>0</v>
      </c>
      <c r="F256" s="13">
        <f>IF(E256=0,(VLOOKUP(C256,SDA!$A$1:B$144,2,FALSE)),0)</f>
        <v>407322.76</v>
      </c>
      <c r="G256" s="14">
        <v>0</v>
      </c>
      <c r="H256" s="15">
        <f t="shared" si="7"/>
        <v>407322.76</v>
      </c>
    </row>
    <row r="257" spans="1:8" ht="15.5" x14ac:dyDescent="0.35">
      <c r="A257" s="21" t="s">
        <v>5</v>
      </c>
      <c r="B257" s="21" t="s">
        <v>81</v>
      </c>
      <c r="C257" s="21" t="s">
        <v>187</v>
      </c>
      <c r="D257" s="11">
        <v>21525.03</v>
      </c>
      <c r="E257" s="12">
        <f t="shared" si="6"/>
        <v>0</v>
      </c>
      <c r="F257" s="13">
        <f>IF(E257=0,(VLOOKUP(C257,SDA!$A$1:B$144,2,FALSE)),0)</f>
        <v>37366.32</v>
      </c>
      <c r="G257" s="14">
        <v>0</v>
      </c>
      <c r="H257" s="15">
        <f t="shared" si="7"/>
        <v>37366.32</v>
      </c>
    </row>
    <row r="258" spans="1:8" ht="15.5" x14ac:dyDescent="0.35">
      <c r="A258" s="21" t="s">
        <v>5</v>
      </c>
      <c r="B258" s="21" t="s">
        <v>81</v>
      </c>
      <c r="C258" s="21" t="s">
        <v>188</v>
      </c>
      <c r="D258" s="11">
        <v>21525.03</v>
      </c>
      <c r="E258" s="12">
        <f t="shared" si="6"/>
        <v>0</v>
      </c>
      <c r="F258" s="13">
        <f>IF(E258=0,(VLOOKUP(C258,SDA!$A$1:B$144,2,FALSE)),0)</f>
        <v>26249.439999999999</v>
      </c>
      <c r="G258" s="14">
        <v>0</v>
      </c>
      <c r="H258" s="15">
        <f t="shared" si="7"/>
        <v>26249.439999999999</v>
      </c>
    </row>
    <row r="259" spans="1:8" ht="15.5" x14ac:dyDescent="0.35">
      <c r="A259" s="21" t="s">
        <v>5</v>
      </c>
      <c r="B259" s="21" t="s">
        <v>40</v>
      </c>
      <c r="C259" s="21" t="s">
        <v>311</v>
      </c>
      <c r="D259" s="11">
        <v>21525.03</v>
      </c>
      <c r="E259" s="12">
        <f t="shared" ref="E259:E292" si="8">IF(A259="No",D259,0)</f>
        <v>0</v>
      </c>
      <c r="F259" s="13">
        <f>IF(E259=0,(VLOOKUP(C259,SDA!$A$1:B$144,2,FALSE)),0)</f>
        <v>637630.9</v>
      </c>
      <c r="G259" s="14">
        <v>0</v>
      </c>
      <c r="H259" s="15">
        <f t="shared" ref="H259:H292" si="9">SUM(E259:G259)</f>
        <v>637630.9</v>
      </c>
    </row>
    <row r="260" spans="1:8" ht="15.5" x14ac:dyDescent="0.35">
      <c r="A260" s="21" t="s">
        <v>7</v>
      </c>
      <c r="B260" s="21" t="s">
        <v>71</v>
      </c>
      <c r="C260" s="21" t="s">
        <v>312</v>
      </c>
      <c r="D260" s="11">
        <v>21525.03</v>
      </c>
      <c r="E260" s="12">
        <f t="shared" si="8"/>
        <v>21525.03</v>
      </c>
      <c r="F260" s="13">
        <f>IF(E260=0,(VLOOKUP(C260,SDA!$A$1:B$144,2,FALSE)),0)</f>
        <v>0</v>
      </c>
      <c r="G260" s="14">
        <v>0</v>
      </c>
      <c r="H260" s="15">
        <f t="shared" si="9"/>
        <v>21525.03</v>
      </c>
    </row>
    <row r="261" spans="1:8" ht="15.5" x14ac:dyDescent="0.35">
      <c r="A261" s="21" t="s">
        <v>7</v>
      </c>
      <c r="B261" s="21" t="s">
        <v>51</v>
      </c>
      <c r="C261" s="21" t="s">
        <v>189</v>
      </c>
      <c r="D261" s="11">
        <v>21525.03</v>
      </c>
      <c r="E261" s="12">
        <f t="shared" si="8"/>
        <v>21525.03</v>
      </c>
      <c r="F261" s="13">
        <f>IF(E261=0,(VLOOKUP(C261,SDA!$A$1:B$144,2,FALSE)),0)</f>
        <v>0</v>
      </c>
      <c r="G261" s="14">
        <v>0</v>
      </c>
      <c r="H261" s="15">
        <f t="shared" si="9"/>
        <v>21525.03</v>
      </c>
    </row>
    <row r="262" spans="1:8" ht="15.5" x14ac:dyDescent="0.35">
      <c r="A262" s="21" t="s">
        <v>7</v>
      </c>
      <c r="B262" s="21" t="s">
        <v>23</v>
      </c>
      <c r="C262" s="21" t="s">
        <v>313</v>
      </c>
      <c r="D262" s="11">
        <v>21525.03</v>
      </c>
      <c r="E262" s="12">
        <f t="shared" si="8"/>
        <v>21525.03</v>
      </c>
      <c r="F262" s="13">
        <f>IF(E262=0,(VLOOKUP(C262,SDA!$A$1:B$144,2,FALSE)),0)</f>
        <v>0</v>
      </c>
      <c r="G262" s="14">
        <v>0</v>
      </c>
      <c r="H262" s="15">
        <f t="shared" si="9"/>
        <v>21525.03</v>
      </c>
    </row>
    <row r="263" spans="1:8" ht="15.5" x14ac:dyDescent="0.35">
      <c r="A263" s="21" t="s">
        <v>7</v>
      </c>
      <c r="B263" s="21" t="s">
        <v>48</v>
      </c>
      <c r="C263" s="21" t="s">
        <v>190</v>
      </c>
      <c r="D263" s="11">
        <v>21525.03</v>
      </c>
      <c r="E263" s="12">
        <f t="shared" si="8"/>
        <v>21525.03</v>
      </c>
      <c r="F263" s="13">
        <f>IF(E263=0,(VLOOKUP(C263,SDA!$A$1:B$144,2,FALSE)),0)</f>
        <v>0</v>
      </c>
      <c r="G263" s="14">
        <v>0</v>
      </c>
      <c r="H263" s="15">
        <f t="shared" si="9"/>
        <v>21525.03</v>
      </c>
    </row>
    <row r="264" spans="1:8" ht="15.5" x14ac:dyDescent="0.35">
      <c r="A264" s="21" t="s">
        <v>5</v>
      </c>
      <c r="B264" s="21" t="s">
        <v>50</v>
      </c>
      <c r="C264" s="21" t="s">
        <v>314</v>
      </c>
      <c r="D264" s="11">
        <v>138694.12</v>
      </c>
      <c r="E264" s="12">
        <f t="shared" si="8"/>
        <v>0</v>
      </c>
      <c r="F264" s="13">
        <f>IF(E264=0,(VLOOKUP(C264,SDA!$A$1:B$144,2,FALSE)),0)</f>
        <v>2447543.29</v>
      </c>
      <c r="G264" s="14">
        <v>0</v>
      </c>
      <c r="H264" s="15">
        <f t="shared" si="9"/>
        <v>2447543.29</v>
      </c>
    </row>
    <row r="265" spans="1:8" ht="15.5" x14ac:dyDescent="0.35">
      <c r="A265" s="21" t="s">
        <v>5</v>
      </c>
      <c r="B265" s="21" t="s">
        <v>81</v>
      </c>
      <c r="C265" s="21" t="s">
        <v>315</v>
      </c>
      <c r="D265" s="11">
        <v>1096895.3799999999</v>
      </c>
      <c r="E265" s="12">
        <f t="shared" si="8"/>
        <v>0</v>
      </c>
      <c r="F265" s="13">
        <f>IF(E265=0,(VLOOKUP(C265,SDA!$A$1:B$144,2,FALSE)),0)</f>
        <v>2820876.33</v>
      </c>
      <c r="G265" s="14">
        <v>0</v>
      </c>
      <c r="H265" s="15">
        <f t="shared" si="9"/>
        <v>2820876.33</v>
      </c>
    </row>
    <row r="266" spans="1:8" ht="15.5" x14ac:dyDescent="0.35">
      <c r="A266" s="21" t="s">
        <v>5</v>
      </c>
      <c r="B266" s="21" t="s">
        <v>69</v>
      </c>
      <c r="C266" s="21" t="s">
        <v>316</v>
      </c>
      <c r="D266" s="11">
        <v>135369.66</v>
      </c>
      <c r="E266" s="12">
        <f t="shared" si="8"/>
        <v>0</v>
      </c>
      <c r="F266" s="13">
        <f>IF(E266=0,(VLOOKUP(C266,SDA!$A$1:B$144,2,FALSE)),0)</f>
        <v>1277538.3600000001</v>
      </c>
      <c r="G266" s="14">
        <v>0</v>
      </c>
      <c r="H266" s="15">
        <f t="shared" si="9"/>
        <v>1277538.3600000001</v>
      </c>
    </row>
    <row r="267" spans="1:8" ht="15.5" x14ac:dyDescent="0.35">
      <c r="A267" s="21" t="s">
        <v>5</v>
      </c>
      <c r="B267" s="21" t="s">
        <v>20</v>
      </c>
      <c r="C267" s="21" t="s">
        <v>191</v>
      </c>
      <c r="D267" s="11">
        <v>2625075.9500000002</v>
      </c>
      <c r="E267" s="12">
        <f t="shared" si="8"/>
        <v>0</v>
      </c>
      <c r="F267" s="13">
        <f>IF(E267=0,(VLOOKUP(C267,SDA!$A$1:B$144,2,FALSE)),0)</f>
        <v>13599706.369999999</v>
      </c>
      <c r="G267" s="14">
        <v>0</v>
      </c>
      <c r="H267" s="15">
        <f t="shared" si="9"/>
        <v>13599706.369999999</v>
      </c>
    </row>
    <row r="268" spans="1:8" ht="15.5" x14ac:dyDescent="0.35">
      <c r="A268" s="21" t="s">
        <v>5</v>
      </c>
      <c r="B268" s="21" t="s">
        <v>81</v>
      </c>
      <c r="C268" s="21" t="s">
        <v>192</v>
      </c>
      <c r="D268" s="11">
        <v>890659.36</v>
      </c>
      <c r="E268" s="12">
        <f t="shared" si="8"/>
        <v>0</v>
      </c>
      <c r="F268" s="13">
        <f>IF(E268=0,(VLOOKUP(C268,SDA!$A$1:B$144,2,FALSE)),0)</f>
        <v>4526825.92</v>
      </c>
      <c r="G268" s="14">
        <v>0</v>
      </c>
      <c r="H268" s="15">
        <f t="shared" si="9"/>
        <v>4526825.92</v>
      </c>
    </row>
    <row r="269" spans="1:8" ht="15.5" x14ac:dyDescent="0.35">
      <c r="A269" s="21" t="s">
        <v>7</v>
      </c>
      <c r="B269" s="21" t="s">
        <v>50</v>
      </c>
      <c r="C269" s="21" t="s">
        <v>317</v>
      </c>
      <c r="D269" s="11">
        <v>21525.03</v>
      </c>
      <c r="E269" s="12">
        <f t="shared" si="8"/>
        <v>21525.03</v>
      </c>
      <c r="F269" s="13">
        <f>IF(E269=0,(VLOOKUP(C269,SDA!$A$1:B$144,2,FALSE)),0)</f>
        <v>0</v>
      </c>
      <c r="G269" s="14">
        <v>0</v>
      </c>
      <c r="H269" s="15">
        <f t="shared" si="9"/>
        <v>21525.03</v>
      </c>
    </row>
    <row r="270" spans="1:8" ht="15.5" x14ac:dyDescent="0.35">
      <c r="A270" s="21" t="s">
        <v>7</v>
      </c>
      <c r="B270" s="21" t="s">
        <v>18</v>
      </c>
      <c r="C270" s="21" t="s">
        <v>193</v>
      </c>
      <c r="D270" s="11">
        <v>451946.99</v>
      </c>
      <c r="E270" s="12">
        <f t="shared" si="8"/>
        <v>451946.99</v>
      </c>
      <c r="F270" s="13">
        <f>IF(E270=0,(VLOOKUP(C270,SDA!$A$1:B$144,2,FALSE)),0)</f>
        <v>0</v>
      </c>
      <c r="G270" s="14">
        <v>0</v>
      </c>
      <c r="H270" s="15">
        <f t="shared" si="9"/>
        <v>451946.99</v>
      </c>
    </row>
    <row r="271" spans="1:8" ht="15.5" x14ac:dyDescent="0.35">
      <c r="A271" s="21" t="s">
        <v>5</v>
      </c>
      <c r="B271" s="21" t="s">
        <v>50</v>
      </c>
      <c r="C271" s="21" t="s">
        <v>318</v>
      </c>
      <c r="D271" s="11">
        <v>43643.83</v>
      </c>
      <c r="E271" s="12">
        <f t="shared" si="8"/>
        <v>0</v>
      </c>
      <c r="F271" s="13">
        <f>IF(E271=0,(VLOOKUP(C271,SDA!$A$1:B$144,2,FALSE)),0)</f>
        <v>44946.29</v>
      </c>
      <c r="G271" s="14">
        <v>0</v>
      </c>
      <c r="H271" s="15">
        <f t="shared" si="9"/>
        <v>44946.29</v>
      </c>
    </row>
    <row r="272" spans="1:8" ht="15.5" x14ac:dyDescent="0.35">
      <c r="A272" s="21" t="s">
        <v>7</v>
      </c>
      <c r="B272" s="21" t="s">
        <v>50</v>
      </c>
      <c r="C272" s="21" t="s">
        <v>319</v>
      </c>
      <c r="D272" s="11">
        <v>21525.03</v>
      </c>
      <c r="E272" s="12">
        <f t="shared" si="8"/>
        <v>21525.03</v>
      </c>
      <c r="F272" s="13">
        <f>IF(E272=0,(VLOOKUP(C272,SDA!$A$1:B$144,2,FALSE)),0)</f>
        <v>0</v>
      </c>
      <c r="G272" s="14">
        <v>0</v>
      </c>
      <c r="H272" s="15">
        <f t="shared" si="9"/>
        <v>21525.03</v>
      </c>
    </row>
    <row r="273" spans="1:8" ht="15.5" x14ac:dyDescent="0.35">
      <c r="A273" s="21" t="s">
        <v>7</v>
      </c>
      <c r="B273" s="21" t="s">
        <v>50</v>
      </c>
      <c r="C273" s="21" t="s">
        <v>320</v>
      </c>
      <c r="D273" s="11">
        <v>21525.03</v>
      </c>
      <c r="E273" s="12">
        <f t="shared" si="8"/>
        <v>21525.03</v>
      </c>
      <c r="F273" s="13">
        <f>IF(E273=0,(VLOOKUP(C273,SDA!$A$1:B$144,2,FALSE)),0)</f>
        <v>0</v>
      </c>
      <c r="G273" s="14">
        <v>0</v>
      </c>
      <c r="H273" s="15">
        <f t="shared" si="9"/>
        <v>21525.03</v>
      </c>
    </row>
    <row r="274" spans="1:8" ht="15.5" x14ac:dyDescent="0.35">
      <c r="A274" s="21" t="s">
        <v>7</v>
      </c>
      <c r="B274" s="21" t="s">
        <v>50</v>
      </c>
      <c r="C274" s="21" t="s">
        <v>321</v>
      </c>
      <c r="D274" s="11">
        <v>21525.03</v>
      </c>
      <c r="E274" s="12">
        <f t="shared" si="8"/>
        <v>21525.03</v>
      </c>
      <c r="F274" s="13">
        <f>IF(E274=0,(VLOOKUP(C274,SDA!$A$1:B$144,2,FALSE)),0)</f>
        <v>0</v>
      </c>
      <c r="G274" s="14">
        <v>0</v>
      </c>
      <c r="H274" s="15">
        <f t="shared" si="9"/>
        <v>21525.03</v>
      </c>
    </row>
    <row r="275" spans="1:8" ht="15.5" x14ac:dyDescent="0.35">
      <c r="A275" s="21" t="s">
        <v>7</v>
      </c>
      <c r="B275" s="21" t="s">
        <v>50</v>
      </c>
      <c r="C275" s="21" t="s">
        <v>322</v>
      </c>
      <c r="D275" s="11">
        <v>21525.03</v>
      </c>
      <c r="E275" s="12">
        <f t="shared" si="8"/>
        <v>21525.03</v>
      </c>
      <c r="F275" s="13">
        <f>IF(E275=0,(VLOOKUP(C275,SDA!$A$1:B$144,2,FALSE)),0)</f>
        <v>0</v>
      </c>
      <c r="G275" s="14">
        <v>0</v>
      </c>
      <c r="H275" s="15">
        <f t="shared" si="9"/>
        <v>21525.03</v>
      </c>
    </row>
    <row r="276" spans="1:8" ht="15.5" x14ac:dyDescent="0.35">
      <c r="A276" s="21" t="s">
        <v>7</v>
      </c>
      <c r="B276" s="21" t="s">
        <v>50</v>
      </c>
      <c r="C276" s="21" t="s">
        <v>323</v>
      </c>
      <c r="D276" s="11">
        <v>21525.03</v>
      </c>
      <c r="E276" s="12">
        <f t="shared" si="8"/>
        <v>21525.03</v>
      </c>
      <c r="F276" s="13">
        <f>IF(E276=0,(VLOOKUP(C276,SDA!$A$1:B$144,2,FALSE)),0)</f>
        <v>0</v>
      </c>
      <c r="G276" s="14">
        <v>0</v>
      </c>
      <c r="H276" s="15">
        <f t="shared" si="9"/>
        <v>21525.03</v>
      </c>
    </row>
    <row r="277" spans="1:8" ht="15.5" x14ac:dyDescent="0.35">
      <c r="A277" s="21" t="s">
        <v>7</v>
      </c>
      <c r="B277" s="21" t="s">
        <v>40</v>
      </c>
      <c r="C277" s="21" t="s">
        <v>324</v>
      </c>
      <c r="D277" s="11">
        <v>21525.03</v>
      </c>
      <c r="E277" s="12">
        <f t="shared" si="8"/>
        <v>21525.03</v>
      </c>
      <c r="F277" s="13">
        <f>IF(E277=0,(VLOOKUP(C277,SDA!$A$1:B$144,2,FALSE)),0)</f>
        <v>0</v>
      </c>
      <c r="G277" s="14">
        <v>0</v>
      </c>
      <c r="H277" s="15">
        <f t="shared" si="9"/>
        <v>21525.03</v>
      </c>
    </row>
    <row r="278" spans="1:8" ht="15.5" x14ac:dyDescent="0.35">
      <c r="A278" s="21" t="s">
        <v>7</v>
      </c>
      <c r="B278" s="21" t="s">
        <v>18</v>
      </c>
      <c r="C278" s="21" t="s">
        <v>194</v>
      </c>
      <c r="D278" s="11">
        <v>21525.03</v>
      </c>
      <c r="E278" s="12">
        <f t="shared" si="8"/>
        <v>21525.03</v>
      </c>
      <c r="F278" s="13">
        <f>IF(E278=0,(VLOOKUP(C278,SDA!$A$1:B$144,2,FALSE)),0)</f>
        <v>0</v>
      </c>
      <c r="G278" s="14">
        <v>0</v>
      </c>
      <c r="H278" s="15">
        <f t="shared" si="9"/>
        <v>21525.03</v>
      </c>
    </row>
    <row r="279" spans="1:8" ht="15.5" x14ac:dyDescent="0.35">
      <c r="A279" s="21" t="s">
        <v>7</v>
      </c>
      <c r="B279" s="21" t="s">
        <v>18</v>
      </c>
      <c r="C279" s="21" t="s">
        <v>325</v>
      </c>
      <c r="D279" s="11">
        <v>21525.03</v>
      </c>
      <c r="E279" s="12">
        <f t="shared" si="8"/>
        <v>21525.03</v>
      </c>
      <c r="F279" s="13">
        <f>IF(E279=0,(VLOOKUP(C279,SDA!$A$1:B$144,2,FALSE)),0)</f>
        <v>0</v>
      </c>
      <c r="G279" s="14">
        <v>0</v>
      </c>
      <c r="H279" s="15">
        <f t="shared" si="9"/>
        <v>21525.03</v>
      </c>
    </row>
    <row r="280" spans="1:8" ht="15.5" x14ac:dyDescent="0.35">
      <c r="A280" s="21" t="s">
        <v>7</v>
      </c>
      <c r="B280" s="21" t="s">
        <v>20</v>
      </c>
      <c r="C280" s="21" t="s">
        <v>195</v>
      </c>
      <c r="D280" s="11">
        <v>26513.82</v>
      </c>
      <c r="E280" s="12">
        <f t="shared" si="8"/>
        <v>26513.82</v>
      </c>
      <c r="F280" s="13">
        <f>IF(E280=0,(VLOOKUP(C280,SDA!$A$1:B$144,2,FALSE)),0)</f>
        <v>0</v>
      </c>
      <c r="G280" s="14">
        <v>0</v>
      </c>
      <c r="H280" s="15">
        <f t="shared" si="9"/>
        <v>26513.82</v>
      </c>
    </row>
    <row r="281" spans="1:8" ht="15.5" x14ac:dyDescent="0.35">
      <c r="A281" s="21" t="s">
        <v>7</v>
      </c>
      <c r="B281" s="21" t="s">
        <v>85</v>
      </c>
      <c r="C281" s="21" t="s">
        <v>196</v>
      </c>
      <c r="D281" s="11">
        <v>21525.03</v>
      </c>
      <c r="E281" s="12">
        <f t="shared" si="8"/>
        <v>21525.03</v>
      </c>
      <c r="F281" s="13">
        <f>IF(E281=0,(VLOOKUP(C281,SDA!$A$1:B$144,2,FALSE)),0)</f>
        <v>0</v>
      </c>
      <c r="G281" s="14">
        <v>0</v>
      </c>
      <c r="H281" s="15">
        <f t="shared" si="9"/>
        <v>21525.03</v>
      </c>
    </row>
    <row r="282" spans="1:8" ht="15.5" x14ac:dyDescent="0.35">
      <c r="A282" s="21" t="s">
        <v>5</v>
      </c>
      <c r="B282" s="21" t="s">
        <v>85</v>
      </c>
      <c r="C282" s="21" t="s">
        <v>197</v>
      </c>
      <c r="D282" s="11">
        <v>175532.58</v>
      </c>
      <c r="E282" s="12">
        <f t="shared" si="8"/>
        <v>0</v>
      </c>
      <c r="F282" s="13">
        <f>IF(E282=0,(VLOOKUP(C282,SDA!$A$1:B$144,2,FALSE)),0)</f>
        <v>2932430.83</v>
      </c>
      <c r="G282" s="14">
        <v>0</v>
      </c>
      <c r="H282" s="15">
        <f t="shared" si="9"/>
        <v>2932430.83</v>
      </c>
    </row>
    <row r="283" spans="1:8" ht="15.5" x14ac:dyDescent="0.35">
      <c r="A283" s="21" t="s">
        <v>5</v>
      </c>
      <c r="B283" s="21" t="s">
        <v>85</v>
      </c>
      <c r="C283" s="22" t="s">
        <v>198</v>
      </c>
      <c r="D283" s="11">
        <v>102611.14</v>
      </c>
      <c r="E283" s="12">
        <f t="shared" si="8"/>
        <v>0</v>
      </c>
      <c r="F283" s="13">
        <f>IF(E283=0,(VLOOKUP(C283,SDA!$A$1:B$144,2,FALSE)),0)</f>
        <v>370181.9</v>
      </c>
      <c r="G283" s="14">
        <v>0</v>
      </c>
      <c r="H283" s="15">
        <f t="shared" si="9"/>
        <v>370181.9</v>
      </c>
    </row>
    <row r="284" spans="1:8" ht="15.5" x14ac:dyDescent="0.35">
      <c r="A284" s="21" t="s">
        <v>5</v>
      </c>
      <c r="B284" s="21" t="s">
        <v>85</v>
      </c>
      <c r="C284" s="21" t="s">
        <v>199</v>
      </c>
      <c r="D284" s="11">
        <v>21525.03</v>
      </c>
      <c r="E284" s="12">
        <f t="shared" si="8"/>
        <v>0</v>
      </c>
      <c r="F284" s="13">
        <f>IF(E284=0,(VLOOKUP(C284,SDA!$A$1:B$144,2,FALSE)),0)</f>
        <v>288440.8</v>
      </c>
      <c r="G284" s="14">
        <v>0</v>
      </c>
      <c r="H284" s="15">
        <f t="shared" si="9"/>
        <v>288440.8</v>
      </c>
    </row>
    <row r="285" spans="1:8" ht="15.5" x14ac:dyDescent="0.35">
      <c r="A285" s="21" t="s">
        <v>5</v>
      </c>
      <c r="B285" s="21" t="s">
        <v>51</v>
      </c>
      <c r="C285" s="21" t="s">
        <v>200</v>
      </c>
      <c r="D285" s="11">
        <v>35552.74</v>
      </c>
      <c r="E285" s="12">
        <f t="shared" si="8"/>
        <v>0</v>
      </c>
      <c r="F285" s="13">
        <f>IF(E285=0,(VLOOKUP(C285,SDA!$A$1:B$144,2,FALSE)),0)</f>
        <v>38565.49</v>
      </c>
      <c r="G285" s="14">
        <v>0</v>
      </c>
      <c r="H285" s="15">
        <f t="shared" si="9"/>
        <v>38565.49</v>
      </c>
    </row>
    <row r="286" spans="1:8" ht="15.5" x14ac:dyDescent="0.35">
      <c r="A286" s="21" t="s">
        <v>7</v>
      </c>
      <c r="B286" s="21" t="s">
        <v>41</v>
      </c>
      <c r="C286" s="22" t="s">
        <v>201</v>
      </c>
      <c r="D286" s="11">
        <v>21525.03</v>
      </c>
      <c r="E286" s="12">
        <f t="shared" si="8"/>
        <v>21525.03</v>
      </c>
      <c r="F286" s="13">
        <f>IF(E286=0,(VLOOKUP(C286,SDA!$A$1:B$144,2,FALSE)),0)</f>
        <v>0</v>
      </c>
      <c r="G286" s="14">
        <v>0</v>
      </c>
      <c r="H286" s="15">
        <f t="shared" si="9"/>
        <v>21525.03</v>
      </c>
    </row>
    <row r="287" spans="1:8" ht="15.5" x14ac:dyDescent="0.35">
      <c r="A287" s="21" t="s">
        <v>7</v>
      </c>
      <c r="B287" s="21" t="s">
        <v>69</v>
      </c>
      <c r="C287" s="21" t="s">
        <v>202</v>
      </c>
      <c r="D287" s="11">
        <v>21525.03</v>
      </c>
      <c r="E287" s="12">
        <f t="shared" si="8"/>
        <v>21525.03</v>
      </c>
      <c r="F287" s="13">
        <f>IF(E287=0,(VLOOKUP(C287,SDA!$A$1:B$144,2,FALSE)),0)</f>
        <v>0</v>
      </c>
      <c r="G287" s="14">
        <v>0</v>
      </c>
      <c r="H287" s="15">
        <f t="shared" si="9"/>
        <v>21525.03</v>
      </c>
    </row>
    <row r="288" spans="1:8" ht="15.5" x14ac:dyDescent="0.35">
      <c r="A288" s="21" t="s">
        <v>5</v>
      </c>
      <c r="B288" s="21" t="s">
        <v>23</v>
      </c>
      <c r="C288" s="21" t="s">
        <v>203</v>
      </c>
      <c r="D288" s="11">
        <v>259845.81</v>
      </c>
      <c r="E288" s="12">
        <f t="shared" si="8"/>
        <v>0</v>
      </c>
      <c r="F288" s="13">
        <f>IF(E288=0,(VLOOKUP(C288,SDA!$A$1:B$144,2,FALSE)),0)</f>
        <v>50409.16</v>
      </c>
      <c r="G288" s="14">
        <v>209436.65</v>
      </c>
      <c r="H288" s="15">
        <f t="shared" si="9"/>
        <v>259845.81</v>
      </c>
    </row>
    <row r="289" spans="1:8" ht="15.5" x14ac:dyDescent="0.35">
      <c r="A289" s="21" t="s">
        <v>7</v>
      </c>
      <c r="B289" s="21" t="s">
        <v>23</v>
      </c>
      <c r="C289" s="21" t="s">
        <v>326</v>
      </c>
      <c r="D289" s="11">
        <v>21525.03</v>
      </c>
      <c r="E289" s="12">
        <f t="shared" si="8"/>
        <v>21525.03</v>
      </c>
      <c r="F289" s="13">
        <f>IF(E289=0,(VLOOKUP(C289,SDA!$A$1:B$144,2,FALSE)),0)</f>
        <v>0</v>
      </c>
      <c r="G289" s="14">
        <v>0</v>
      </c>
      <c r="H289" s="15">
        <f t="shared" si="9"/>
        <v>21525.03</v>
      </c>
    </row>
    <row r="290" spans="1:8" ht="15.5" x14ac:dyDescent="0.35">
      <c r="A290" s="21" t="s">
        <v>7</v>
      </c>
      <c r="B290" s="21" t="s">
        <v>48</v>
      </c>
      <c r="C290" s="21" t="s">
        <v>327</v>
      </c>
      <c r="D290" s="11">
        <v>21525.03</v>
      </c>
      <c r="E290" s="12">
        <f t="shared" si="8"/>
        <v>21525.03</v>
      </c>
      <c r="F290" s="13">
        <f>IF(E290=0,(VLOOKUP(C290,SDA!$A$1:B$144,2,FALSE)),0)</f>
        <v>0</v>
      </c>
      <c r="G290" s="14">
        <v>0</v>
      </c>
      <c r="H290" s="15">
        <f t="shared" si="9"/>
        <v>21525.03</v>
      </c>
    </row>
    <row r="291" spans="1:8" ht="15.5" x14ac:dyDescent="0.35">
      <c r="A291" s="21" t="s">
        <v>7</v>
      </c>
      <c r="B291" s="21" t="s">
        <v>67</v>
      </c>
      <c r="C291" s="22" t="s">
        <v>204</v>
      </c>
      <c r="D291" s="11">
        <v>21525.03</v>
      </c>
      <c r="E291" s="12">
        <f t="shared" si="8"/>
        <v>21525.03</v>
      </c>
      <c r="F291" s="13">
        <f>IF(E291=0,(VLOOKUP(C291,SDA!$A$1:B$144,2,FALSE)),0)</f>
        <v>0</v>
      </c>
      <c r="G291" s="14">
        <v>0</v>
      </c>
      <c r="H291" s="15">
        <f t="shared" si="9"/>
        <v>21525.03</v>
      </c>
    </row>
    <row r="292" spans="1:8" ht="15.5" x14ac:dyDescent="0.35">
      <c r="A292" s="21" t="s">
        <v>7</v>
      </c>
      <c r="B292" s="21" t="s">
        <v>43</v>
      </c>
      <c r="C292" s="21" t="s">
        <v>205</v>
      </c>
      <c r="D292" s="11">
        <v>21525.03</v>
      </c>
      <c r="E292" s="12">
        <f t="shared" si="8"/>
        <v>21525.03</v>
      </c>
      <c r="F292" s="13">
        <f>IF(E292=0,(VLOOKUP(C292,SDA!$A$1:B$144,2,FALSE)),0)</f>
        <v>0</v>
      </c>
      <c r="G292" s="14">
        <v>0</v>
      </c>
      <c r="H292" s="15">
        <f t="shared" si="9"/>
        <v>21525.03</v>
      </c>
    </row>
    <row r="293" spans="1:8" ht="15.5" x14ac:dyDescent="0.35">
      <c r="A293" s="30"/>
      <c r="B293" s="30"/>
      <c r="C293" s="30"/>
      <c r="D293" s="11"/>
      <c r="E293" s="12"/>
      <c r="F293" s="13"/>
      <c r="G293" s="14"/>
      <c r="H293" s="15"/>
    </row>
    <row r="294" spans="1:8" x14ac:dyDescent="0.3">
      <c r="A294" s="9"/>
      <c r="B294" s="10"/>
      <c r="C294" s="28" t="s">
        <v>329</v>
      </c>
      <c r="D294" s="29">
        <f>SUM(D2:D292)</f>
        <v>41758549.970000133</v>
      </c>
      <c r="E294" s="29">
        <f t="shared" ref="E294:H294" si="10">SUM(E2:E292)</f>
        <v>6543499.5200000107</v>
      </c>
      <c r="F294" s="29">
        <f t="shared" si="10"/>
        <v>172896402.63999999</v>
      </c>
      <c r="G294" s="29">
        <f t="shared" si="10"/>
        <v>2641673.7600000002</v>
      </c>
      <c r="H294" s="29">
        <f t="shared" si="10"/>
        <v>182081575.92000014</v>
      </c>
    </row>
    <row r="295" spans="1:8" x14ac:dyDescent="0.3">
      <c r="A295" s="10"/>
      <c r="B295" s="10"/>
      <c r="C295" s="10"/>
      <c r="D295" s="17"/>
      <c r="E295" s="18"/>
      <c r="F295" s="16"/>
      <c r="G295" s="14"/>
      <c r="H295" s="19"/>
    </row>
    <row r="296" spans="1:8" ht="35" customHeight="1" x14ac:dyDescent="0.3">
      <c r="A296" s="19" t="s">
        <v>206</v>
      </c>
      <c r="B296" s="31" t="s">
        <v>207</v>
      </c>
      <c r="C296" s="32"/>
      <c r="D296" s="32"/>
      <c r="E296" s="32"/>
      <c r="F296" s="32"/>
      <c r="G296" s="32"/>
      <c r="H296" s="33"/>
    </row>
    <row r="297" spans="1:8" ht="35.5" customHeight="1" x14ac:dyDescent="0.3">
      <c r="A297" s="19" t="s">
        <v>208</v>
      </c>
      <c r="B297" s="31" t="s">
        <v>209</v>
      </c>
      <c r="C297" s="32"/>
      <c r="D297" s="32"/>
      <c r="E297" s="32"/>
      <c r="F297" s="32"/>
      <c r="G297" s="32"/>
      <c r="H297" s="33"/>
    </row>
    <row r="298" spans="1:8" ht="45" customHeight="1" x14ac:dyDescent="0.3">
      <c r="A298" s="19" t="s">
        <v>210</v>
      </c>
      <c r="B298" s="34" t="s">
        <v>211</v>
      </c>
      <c r="C298" s="35"/>
      <c r="D298" s="35"/>
      <c r="E298" s="35"/>
      <c r="F298" s="35"/>
      <c r="G298" s="35"/>
      <c r="H298" s="36"/>
    </row>
    <row r="299" spans="1:8" x14ac:dyDescent="0.3">
      <c r="A299" s="19" t="s">
        <v>212</v>
      </c>
      <c r="B299" s="10" t="s">
        <v>213</v>
      </c>
      <c r="C299" s="10"/>
      <c r="D299" s="20"/>
      <c r="E299" s="18"/>
      <c r="F299" s="16"/>
      <c r="G299" s="14"/>
      <c r="H299" s="19"/>
    </row>
  </sheetData>
  <autoFilter ref="A1:H294" xr:uid="{2081FE4C-D374-4C6D-9F44-D5B0B80E5D7D}"/>
  <mergeCells count="3">
    <mergeCell ref="B296:H296"/>
    <mergeCell ref="B297:H297"/>
    <mergeCell ref="B298:H29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33C0-BF5A-42C9-860A-F7EB2FE5843C}">
  <dimension ref="A1:B144"/>
  <sheetViews>
    <sheetView workbookViewId="0">
      <selection activeCell="D8" sqref="D8"/>
    </sheetView>
  </sheetViews>
  <sheetFormatPr defaultRowHeight="15" x14ac:dyDescent="0.3"/>
  <cols>
    <col min="1" max="1" width="40" customWidth="1"/>
    <col min="2" max="2" width="17.265625" customWidth="1"/>
  </cols>
  <sheetData>
    <row r="1" spans="1:2" ht="15.5" x14ac:dyDescent="0.35">
      <c r="A1" s="21" t="s">
        <v>214</v>
      </c>
      <c r="B1" s="24">
        <v>80824.94</v>
      </c>
    </row>
    <row r="2" spans="1:2" ht="15.5" x14ac:dyDescent="0.35">
      <c r="A2" s="21" t="s">
        <v>10</v>
      </c>
      <c r="B2" s="24">
        <v>116761.72</v>
      </c>
    </row>
    <row r="3" spans="1:2" ht="15.5" x14ac:dyDescent="0.35">
      <c r="A3" s="21" t="s">
        <v>12</v>
      </c>
      <c r="B3" s="24">
        <v>411195.8</v>
      </c>
    </row>
    <row r="4" spans="1:2" ht="15.5" x14ac:dyDescent="0.35">
      <c r="A4" s="21" t="s">
        <v>13</v>
      </c>
      <c r="B4" s="24">
        <v>51172.56</v>
      </c>
    </row>
    <row r="5" spans="1:2" ht="15.5" x14ac:dyDescent="0.35">
      <c r="A5" s="21" t="s">
        <v>14</v>
      </c>
      <c r="B5" s="24">
        <v>973.34</v>
      </c>
    </row>
    <row r="6" spans="1:2" ht="15.5" x14ac:dyDescent="0.35">
      <c r="A6" s="21" t="s">
        <v>15</v>
      </c>
      <c r="B6" s="24">
        <v>375295.41</v>
      </c>
    </row>
    <row r="7" spans="1:2" ht="15.5" x14ac:dyDescent="0.35">
      <c r="A7" s="23" t="s">
        <v>19</v>
      </c>
      <c r="B7" s="24">
        <v>127434.41</v>
      </c>
    </row>
    <row r="8" spans="1:2" ht="15.5" x14ac:dyDescent="0.35">
      <c r="A8" s="21" t="s">
        <v>21</v>
      </c>
      <c r="B8" s="24">
        <v>204002.85</v>
      </c>
    </row>
    <row r="9" spans="1:2" ht="15.5" x14ac:dyDescent="0.35">
      <c r="A9" s="21" t="s">
        <v>285</v>
      </c>
      <c r="B9" s="24">
        <v>204002.85</v>
      </c>
    </row>
    <row r="10" spans="1:2" ht="15.5" x14ac:dyDescent="0.35">
      <c r="A10" s="21" t="s">
        <v>142</v>
      </c>
      <c r="B10" s="24">
        <v>354488.9</v>
      </c>
    </row>
    <row r="11" spans="1:2" ht="15.5" x14ac:dyDescent="0.35">
      <c r="A11" s="21" t="s">
        <v>144</v>
      </c>
      <c r="B11" s="24">
        <v>204002.85</v>
      </c>
    </row>
    <row r="12" spans="1:2" ht="15.5" x14ac:dyDescent="0.35">
      <c r="A12" s="21" t="s">
        <v>303</v>
      </c>
      <c r="B12" s="24">
        <v>204002.85</v>
      </c>
    </row>
    <row r="13" spans="1:2" ht="15.5" x14ac:dyDescent="0.35">
      <c r="A13" s="21" t="s">
        <v>24</v>
      </c>
      <c r="B13" s="24">
        <v>346751.61</v>
      </c>
    </row>
    <row r="14" spans="1:2" ht="15.5" x14ac:dyDescent="0.35">
      <c r="A14" s="21" t="s">
        <v>28</v>
      </c>
      <c r="B14" s="24">
        <v>95336.68</v>
      </c>
    </row>
    <row r="15" spans="1:2" ht="15.5" x14ac:dyDescent="0.35">
      <c r="A15" s="21" t="s">
        <v>29</v>
      </c>
      <c r="B15" s="24">
        <v>164564.66</v>
      </c>
    </row>
    <row r="16" spans="1:2" ht="15.5" x14ac:dyDescent="0.35">
      <c r="A16" s="21" t="s">
        <v>31</v>
      </c>
      <c r="B16" s="24">
        <v>1766184.15</v>
      </c>
    </row>
    <row r="17" spans="1:2" ht="15.5" x14ac:dyDescent="0.35">
      <c r="A17" s="21" t="s">
        <v>32</v>
      </c>
      <c r="B17" s="24">
        <v>92151.58</v>
      </c>
    </row>
    <row r="18" spans="1:2" ht="15.5" x14ac:dyDescent="0.35">
      <c r="A18" s="21" t="s">
        <v>35</v>
      </c>
      <c r="B18" s="24">
        <v>56765.43</v>
      </c>
    </row>
    <row r="19" spans="1:2" ht="15.5" x14ac:dyDescent="0.35">
      <c r="A19" s="21" t="s">
        <v>36</v>
      </c>
      <c r="B19" s="24">
        <v>33189.75</v>
      </c>
    </row>
    <row r="20" spans="1:2" ht="15.5" x14ac:dyDescent="0.35">
      <c r="A20" s="21" t="s">
        <v>38</v>
      </c>
      <c r="B20" s="24">
        <v>7908198.9400000004</v>
      </c>
    </row>
    <row r="21" spans="1:2" ht="15.5" x14ac:dyDescent="0.35">
      <c r="A21" s="21" t="s">
        <v>216</v>
      </c>
      <c r="B21" s="24">
        <v>373953.08</v>
      </c>
    </row>
    <row r="22" spans="1:2" ht="15.5" x14ac:dyDescent="0.35">
      <c r="A22" s="21" t="s">
        <v>217</v>
      </c>
      <c r="B22" s="24">
        <v>35002.18</v>
      </c>
    </row>
    <row r="23" spans="1:2" ht="15.5" x14ac:dyDescent="0.35">
      <c r="A23" s="21" t="s">
        <v>39</v>
      </c>
      <c r="B23" s="24">
        <v>4282834.8499999996</v>
      </c>
    </row>
    <row r="24" spans="1:2" ht="15.5" x14ac:dyDescent="0.35">
      <c r="A24" s="21" t="s">
        <v>219</v>
      </c>
      <c r="B24" s="24">
        <v>116561.66</v>
      </c>
    </row>
    <row r="25" spans="1:2" ht="15.5" x14ac:dyDescent="0.35">
      <c r="A25" s="21" t="s">
        <v>46</v>
      </c>
      <c r="B25" s="24">
        <v>18237.88</v>
      </c>
    </row>
    <row r="26" spans="1:2" ht="15.5" x14ac:dyDescent="0.35">
      <c r="A26" s="21" t="s">
        <v>229</v>
      </c>
      <c r="B26" s="24">
        <v>32230.75</v>
      </c>
    </row>
    <row r="27" spans="1:2" ht="15.5" x14ac:dyDescent="0.35">
      <c r="A27" s="25" t="s">
        <v>228</v>
      </c>
      <c r="B27" s="24">
        <v>176360.61</v>
      </c>
    </row>
    <row r="28" spans="1:2" ht="15.5" x14ac:dyDescent="0.35">
      <c r="A28" s="21" t="s">
        <v>53</v>
      </c>
      <c r="B28" s="24">
        <v>2322264.4900000002</v>
      </c>
    </row>
    <row r="29" spans="1:2" ht="15.5" x14ac:dyDescent="0.35">
      <c r="A29" s="22" t="s">
        <v>56</v>
      </c>
      <c r="B29" s="24">
        <v>52726.23</v>
      </c>
    </row>
    <row r="30" spans="1:2" ht="15.5" x14ac:dyDescent="0.35">
      <c r="A30" s="22" t="s">
        <v>57</v>
      </c>
      <c r="B30" s="24">
        <v>52726.23</v>
      </c>
    </row>
    <row r="31" spans="1:2" ht="15.5" x14ac:dyDescent="0.35">
      <c r="A31" s="22" t="s">
        <v>58</v>
      </c>
      <c r="B31" s="24">
        <v>69211.009999999995</v>
      </c>
    </row>
    <row r="32" spans="1:2" ht="15.5" x14ac:dyDescent="0.35">
      <c r="A32" s="22" t="s">
        <v>231</v>
      </c>
      <c r="B32" s="24">
        <v>17350.21</v>
      </c>
    </row>
    <row r="33" spans="1:2" ht="15.5" x14ac:dyDescent="0.35">
      <c r="A33" s="22" t="s">
        <v>60</v>
      </c>
      <c r="B33" s="24">
        <v>240772.51</v>
      </c>
    </row>
    <row r="34" spans="1:2" ht="15.5" x14ac:dyDescent="0.35">
      <c r="A34" s="22" t="s">
        <v>65</v>
      </c>
      <c r="B34" s="24">
        <v>91822.720000000001</v>
      </c>
    </row>
    <row r="35" spans="1:2" ht="15.5" x14ac:dyDescent="0.35">
      <c r="A35" s="22" t="s">
        <v>66</v>
      </c>
      <c r="B35" s="24">
        <v>19735.52</v>
      </c>
    </row>
    <row r="36" spans="1:2" ht="15.5" x14ac:dyDescent="0.35">
      <c r="A36" s="22" t="s">
        <v>68</v>
      </c>
      <c r="B36" s="24">
        <v>70737.8</v>
      </c>
    </row>
    <row r="37" spans="1:2" ht="15.5" x14ac:dyDescent="0.35">
      <c r="A37" s="26" t="s">
        <v>62</v>
      </c>
      <c r="B37" s="24">
        <v>2867006.76</v>
      </c>
    </row>
    <row r="38" spans="1:2" ht="15.5" x14ac:dyDescent="0.35">
      <c r="A38" s="26" t="s">
        <v>63</v>
      </c>
      <c r="B38" s="24">
        <v>115955.17</v>
      </c>
    </row>
    <row r="39" spans="1:2" ht="15.5" x14ac:dyDescent="0.35">
      <c r="A39" s="21" t="s">
        <v>79</v>
      </c>
      <c r="B39" s="24">
        <v>686156.74</v>
      </c>
    </row>
    <row r="40" spans="1:2" ht="15.5" x14ac:dyDescent="0.35">
      <c r="A40" s="23" t="s">
        <v>235</v>
      </c>
      <c r="B40" s="24">
        <v>109084.56</v>
      </c>
    </row>
    <row r="41" spans="1:2" ht="15.5" x14ac:dyDescent="0.35">
      <c r="A41" s="21" t="s">
        <v>236</v>
      </c>
      <c r="B41" s="24">
        <v>16631.32</v>
      </c>
    </row>
    <row r="42" spans="1:2" ht="15.5" x14ac:dyDescent="0.35">
      <c r="A42" s="21" t="s">
        <v>83</v>
      </c>
      <c r="B42" s="24">
        <v>92861.15</v>
      </c>
    </row>
    <row r="43" spans="1:2" ht="15.5" x14ac:dyDescent="0.35">
      <c r="A43" s="21" t="s">
        <v>239</v>
      </c>
      <c r="B43" s="24">
        <v>2397746.4700000002</v>
      </c>
    </row>
    <row r="44" spans="1:2" ht="15.5" x14ac:dyDescent="0.35">
      <c r="A44" s="21" t="s">
        <v>240</v>
      </c>
      <c r="B44" s="24">
        <v>64414.89</v>
      </c>
    </row>
    <row r="45" spans="1:2" ht="15.5" x14ac:dyDescent="0.35">
      <c r="A45" s="21" t="s">
        <v>241</v>
      </c>
      <c r="B45" s="24">
        <v>49893.68</v>
      </c>
    </row>
    <row r="46" spans="1:2" ht="15.5" x14ac:dyDescent="0.35">
      <c r="A46" s="21" t="s">
        <v>242</v>
      </c>
      <c r="B46" s="24">
        <v>1257196.96</v>
      </c>
    </row>
    <row r="47" spans="1:2" ht="15.5" x14ac:dyDescent="0.35">
      <c r="A47" s="21" t="s">
        <v>243</v>
      </c>
      <c r="B47" s="24">
        <v>211387.43</v>
      </c>
    </row>
    <row r="48" spans="1:2" ht="15.5" x14ac:dyDescent="0.35">
      <c r="A48" s="21" t="s">
        <v>245</v>
      </c>
      <c r="B48" s="24">
        <v>1361583.5</v>
      </c>
    </row>
    <row r="49" spans="1:2" ht="15.5" x14ac:dyDescent="0.35">
      <c r="A49" s="22" t="s">
        <v>88</v>
      </c>
      <c r="B49" s="24">
        <v>2384.02</v>
      </c>
    </row>
    <row r="50" spans="1:2" ht="15.5" x14ac:dyDescent="0.35">
      <c r="A50" s="21" t="s">
        <v>94</v>
      </c>
      <c r="B50" s="24">
        <v>29197.02</v>
      </c>
    </row>
    <row r="51" spans="1:2" ht="15.5" x14ac:dyDescent="0.35">
      <c r="A51" s="21" t="s">
        <v>96</v>
      </c>
      <c r="B51" s="24">
        <v>72227.62</v>
      </c>
    </row>
    <row r="52" spans="1:2" ht="15.5" x14ac:dyDescent="0.35">
      <c r="A52" s="22" t="s">
        <v>97</v>
      </c>
      <c r="B52" s="24">
        <v>9104310.9299999997</v>
      </c>
    </row>
    <row r="53" spans="1:2" ht="15.5" x14ac:dyDescent="0.35">
      <c r="A53" s="21" t="s">
        <v>253</v>
      </c>
      <c r="B53" s="24">
        <v>2858602.52</v>
      </c>
    </row>
    <row r="54" spans="1:2" ht="15.5" x14ac:dyDescent="0.35">
      <c r="A54" s="21" t="s">
        <v>102</v>
      </c>
      <c r="B54" s="24">
        <v>422905.44</v>
      </c>
    </row>
    <row r="55" spans="1:2" ht="15.5" x14ac:dyDescent="0.35">
      <c r="A55" s="21" t="s">
        <v>98</v>
      </c>
      <c r="B55" s="24">
        <v>2940873.98</v>
      </c>
    </row>
    <row r="56" spans="1:2" ht="15.5" x14ac:dyDescent="0.35">
      <c r="A56" s="21" t="s">
        <v>101</v>
      </c>
      <c r="B56" s="24">
        <v>290921.17</v>
      </c>
    </row>
    <row r="57" spans="1:2" ht="15.5" x14ac:dyDescent="0.35">
      <c r="A57" s="21" t="s">
        <v>99</v>
      </c>
      <c r="B57" s="24">
        <v>1397371.64</v>
      </c>
    </row>
    <row r="58" spans="1:2" ht="15.5" x14ac:dyDescent="0.35">
      <c r="A58" s="21" t="s">
        <v>103</v>
      </c>
      <c r="B58" s="24">
        <v>370716.34</v>
      </c>
    </row>
    <row r="59" spans="1:2" ht="15.5" x14ac:dyDescent="0.35">
      <c r="A59" s="21" t="s">
        <v>104</v>
      </c>
      <c r="B59" s="24">
        <v>102476.11</v>
      </c>
    </row>
    <row r="60" spans="1:2" ht="15.5" x14ac:dyDescent="0.35">
      <c r="A60" s="21" t="s">
        <v>105</v>
      </c>
      <c r="B60" s="24">
        <v>175537.68</v>
      </c>
    </row>
    <row r="61" spans="1:2" ht="15.5" x14ac:dyDescent="0.35">
      <c r="A61" s="21" t="s">
        <v>107</v>
      </c>
      <c r="B61" s="24">
        <v>444007.7</v>
      </c>
    </row>
    <row r="62" spans="1:2" ht="15.5" x14ac:dyDescent="0.35">
      <c r="A62" s="21" t="s">
        <v>259</v>
      </c>
      <c r="B62" s="24">
        <v>91924.96</v>
      </c>
    </row>
    <row r="63" spans="1:2" ht="15.5" x14ac:dyDescent="0.35">
      <c r="A63" s="22" t="s">
        <v>260</v>
      </c>
      <c r="B63" s="24">
        <v>12998.02</v>
      </c>
    </row>
    <row r="64" spans="1:2" ht="15.5" x14ac:dyDescent="0.35">
      <c r="A64" s="21" t="s">
        <v>262</v>
      </c>
      <c r="B64" s="24">
        <v>8547821.0299999993</v>
      </c>
    </row>
    <row r="65" spans="1:2" ht="15.5" x14ac:dyDescent="0.35">
      <c r="A65" s="21" t="s">
        <v>110</v>
      </c>
      <c r="B65" s="24">
        <v>202822.43</v>
      </c>
    </row>
    <row r="66" spans="1:2" ht="15.5" x14ac:dyDescent="0.35">
      <c r="A66" s="21" t="s">
        <v>113</v>
      </c>
      <c r="B66" s="24">
        <v>307620.21999999997</v>
      </c>
    </row>
    <row r="67" spans="1:2" ht="15.5" x14ac:dyDescent="0.35">
      <c r="A67" s="21" t="s">
        <v>265</v>
      </c>
      <c r="B67" s="24">
        <v>348952.46</v>
      </c>
    </row>
    <row r="68" spans="1:2" ht="15.5" x14ac:dyDescent="0.35">
      <c r="A68" s="21" t="s">
        <v>237</v>
      </c>
      <c r="B68" s="24">
        <v>2376143.98</v>
      </c>
    </row>
    <row r="69" spans="1:2" ht="15.5" x14ac:dyDescent="0.35">
      <c r="A69" s="21" t="s">
        <v>116</v>
      </c>
      <c r="B69" s="24">
        <v>201228.49</v>
      </c>
    </row>
    <row r="70" spans="1:2" ht="15.5" x14ac:dyDescent="0.35">
      <c r="A70" s="21" t="s">
        <v>120</v>
      </c>
      <c r="B70" s="24">
        <v>2503303.27</v>
      </c>
    </row>
    <row r="71" spans="1:2" ht="15.5" x14ac:dyDescent="0.35">
      <c r="A71" s="21" t="s">
        <v>267</v>
      </c>
      <c r="B71" s="24">
        <v>938245.71</v>
      </c>
    </row>
    <row r="72" spans="1:2" ht="15.5" x14ac:dyDescent="0.35">
      <c r="A72" s="21" t="s">
        <v>121</v>
      </c>
      <c r="B72" s="24">
        <v>492088.95</v>
      </c>
    </row>
    <row r="73" spans="1:2" ht="15.5" x14ac:dyDescent="0.35">
      <c r="A73" s="21" t="s">
        <v>122</v>
      </c>
      <c r="B73" s="24">
        <v>128895.12</v>
      </c>
    </row>
    <row r="74" spans="1:2" ht="15.5" x14ac:dyDescent="0.35">
      <c r="A74" s="21" t="s">
        <v>123</v>
      </c>
      <c r="B74" s="24">
        <v>191786.58</v>
      </c>
    </row>
    <row r="75" spans="1:2" ht="15.5" x14ac:dyDescent="0.35">
      <c r="A75" s="21" t="s">
        <v>124</v>
      </c>
      <c r="B75" s="24">
        <v>25957.13</v>
      </c>
    </row>
    <row r="76" spans="1:2" ht="15.5" x14ac:dyDescent="0.35">
      <c r="A76" s="21" t="s">
        <v>125</v>
      </c>
      <c r="B76" s="24">
        <v>2805512.57</v>
      </c>
    </row>
    <row r="77" spans="1:2" ht="15.5" x14ac:dyDescent="0.35">
      <c r="A77" s="23" t="s">
        <v>268</v>
      </c>
      <c r="B77" s="24">
        <v>54207.07</v>
      </c>
    </row>
    <row r="78" spans="1:2" ht="15.5" x14ac:dyDescent="0.35">
      <c r="A78" s="21" t="s">
        <v>126</v>
      </c>
      <c r="B78" s="24">
        <v>32310.799999999999</v>
      </c>
    </row>
    <row r="79" spans="1:2" ht="15.5" x14ac:dyDescent="0.35">
      <c r="A79" s="23" t="s">
        <v>277</v>
      </c>
      <c r="B79" s="24">
        <v>24114914.140000001</v>
      </c>
    </row>
    <row r="80" spans="1:2" ht="15.5" x14ac:dyDescent="0.35">
      <c r="A80" s="23" t="s">
        <v>270</v>
      </c>
      <c r="B80" s="24">
        <v>192709.61</v>
      </c>
    </row>
    <row r="81" spans="1:2" ht="15.5" x14ac:dyDescent="0.35">
      <c r="A81" s="21" t="s">
        <v>272</v>
      </c>
      <c r="B81" s="24">
        <v>74678.63</v>
      </c>
    </row>
    <row r="82" spans="1:2" ht="15.5" x14ac:dyDescent="0.35">
      <c r="A82" s="21" t="s">
        <v>127</v>
      </c>
      <c r="B82" s="24">
        <v>92082.7</v>
      </c>
    </row>
    <row r="83" spans="1:2" ht="15.5" x14ac:dyDescent="0.35">
      <c r="A83" s="21" t="s">
        <v>278</v>
      </c>
      <c r="B83" s="24">
        <v>1794935.34</v>
      </c>
    </row>
    <row r="84" spans="1:2" ht="15.5" x14ac:dyDescent="0.35">
      <c r="A84" s="23" t="s">
        <v>271</v>
      </c>
      <c r="B84" s="24">
        <v>656270.19999999995</v>
      </c>
    </row>
    <row r="85" spans="1:2" ht="15.5" x14ac:dyDescent="0.35">
      <c r="A85" s="23" t="s">
        <v>274</v>
      </c>
      <c r="B85" s="24">
        <v>190792.13</v>
      </c>
    </row>
    <row r="86" spans="1:2" ht="15.5" x14ac:dyDescent="0.35">
      <c r="A86" s="23" t="s">
        <v>275</v>
      </c>
      <c r="B86" s="24">
        <v>333698.05</v>
      </c>
    </row>
    <row r="87" spans="1:2" ht="15.5" x14ac:dyDescent="0.35">
      <c r="A87" s="23" t="s">
        <v>276</v>
      </c>
      <c r="B87" s="24">
        <v>4996833.68</v>
      </c>
    </row>
    <row r="88" spans="1:2" ht="15.5" x14ac:dyDescent="0.35">
      <c r="A88" s="22" t="s">
        <v>129</v>
      </c>
      <c r="B88" s="24">
        <v>240738.43</v>
      </c>
    </row>
    <row r="89" spans="1:2" ht="15.5" x14ac:dyDescent="0.35">
      <c r="A89" s="22" t="s">
        <v>130</v>
      </c>
      <c r="B89" s="24">
        <v>3600472.49</v>
      </c>
    </row>
    <row r="90" spans="1:2" ht="15.5" x14ac:dyDescent="0.35">
      <c r="A90" s="21" t="s">
        <v>131</v>
      </c>
      <c r="B90" s="27">
        <v>488109.48</v>
      </c>
    </row>
    <row r="91" spans="1:2" ht="15.5" x14ac:dyDescent="0.35">
      <c r="A91" s="23" t="s">
        <v>279</v>
      </c>
      <c r="B91" s="27">
        <v>488109.48</v>
      </c>
    </row>
    <row r="92" spans="1:2" ht="15.5" x14ac:dyDescent="0.35">
      <c r="A92" s="23" t="s">
        <v>280</v>
      </c>
      <c r="B92" s="27">
        <v>488109.48</v>
      </c>
    </row>
    <row r="93" spans="1:2" ht="15.5" x14ac:dyDescent="0.35">
      <c r="A93" s="23" t="s">
        <v>281</v>
      </c>
      <c r="B93" s="27">
        <v>488109.48</v>
      </c>
    </row>
    <row r="94" spans="1:2" ht="15.5" x14ac:dyDescent="0.35">
      <c r="A94" s="23" t="s">
        <v>282</v>
      </c>
      <c r="B94" s="27">
        <v>488109.48</v>
      </c>
    </row>
    <row r="95" spans="1:2" ht="15.5" x14ac:dyDescent="0.35">
      <c r="A95" s="22" t="s">
        <v>133</v>
      </c>
      <c r="B95" s="24">
        <v>63391.68</v>
      </c>
    </row>
    <row r="96" spans="1:2" ht="15.5" x14ac:dyDescent="0.35">
      <c r="A96" s="21" t="s">
        <v>134</v>
      </c>
      <c r="B96" s="24">
        <v>125472.99</v>
      </c>
    </row>
    <row r="97" spans="1:2" ht="15.5" x14ac:dyDescent="0.35">
      <c r="A97" s="21" t="s">
        <v>135</v>
      </c>
      <c r="B97" s="24">
        <v>192579.96</v>
      </c>
    </row>
    <row r="98" spans="1:2" ht="15.5" x14ac:dyDescent="0.35">
      <c r="A98" s="22" t="s">
        <v>141</v>
      </c>
      <c r="B98" s="24">
        <v>395105.47</v>
      </c>
    </row>
    <row r="99" spans="1:2" ht="15.5" x14ac:dyDescent="0.35">
      <c r="A99" s="21" t="s">
        <v>287</v>
      </c>
      <c r="B99" s="24">
        <v>530530.97</v>
      </c>
    </row>
    <row r="100" spans="1:2" ht="15.5" x14ac:dyDescent="0.35">
      <c r="A100" s="21" t="s">
        <v>146</v>
      </c>
      <c r="B100" s="24">
        <v>117361.08</v>
      </c>
    </row>
    <row r="101" spans="1:2" ht="15.5" x14ac:dyDescent="0.35">
      <c r="A101" s="21" t="s">
        <v>152</v>
      </c>
      <c r="B101" s="24">
        <v>17496543.82</v>
      </c>
    </row>
    <row r="102" spans="1:2" ht="15.5" x14ac:dyDescent="0.35">
      <c r="A102" s="21" t="s">
        <v>158</v>
      </c>
      <c r="B102" s="24">
        <v>561135.76</v>
      </c>
    </row>
    <row r="103" spans="1:2" ht="15.5" x14ac:dyDescent="0.35">
      <c r="A103" s="21" t="s">
        <v>160</v>
      </c>
      <c r="B103" s="24">
        <v>618061.88</v>
      </c>
    </row>
    <row r="104" spans="1:2" ht="15.5" x14ac:dyDescent="0.35">
      <c r="A104" s="21" t="s">
        <v>162</v>
      </c>
      <c r="B104" s="24">
        <v>38457.589999999997</v>
      </c>
    </row>
    <row r="105" spans="1:2" ht="15.5" x14ac:dyDescent="0.35">
      <c r="A105" s="21" t="s">
        <v>297</v>
      </c>
      <c r="B105" s="24">
        <v>353620.24</v>
      </c>
    </row>
    <row r="106" spans="1:2" ht="15.5" x14ac:dyDescent="0.35">
      <c r="A106" s="21" t="s">
        <v>165</v>
      </c>
      <c r="B106" s="24">
        <v>367055.58</v>
      </c>
    </row>
    <row r="107" spans="1:2" ht="15.5" x14ac:dyDescent="0.35">
      <c r="A107" s="23" t="s">
        <v>166</v>
      </c>
      <c r="B107" s="24">
        <v>367055.58</v>
      </c>
    </row>
    <row r="108" spans="1:2" ht="15.5" x14ac:dyDescent="0.35">
      <c r="A108" s="23" t="s">
        <v>167</v>
      </c>
      <c r="B108" s="24">
        <v>3961405.17</v>
      </c>
    </row>
    <row r="109" spans="1:2" ht="15.5" x14ac:dyDescent="0.35">
      <c r="A109" s="21" t="s">
        <v>300</v>
      </c>
      <c r="B109" s="24">
        <v>222499.4</v>
      </c>
    </row>
    <row r="110" spans="1:2" ht="15.5" x14ac:dyDescent="0.35">
      <c r="A110" s="21" t="s">
        <v>299</v>
      </c>
      <c r="B110" s="24">
        <v>131089.20000000001</v>
      </c>
    </row>
    <row r="111" spans="1:2" ht="15.5" x14ac:dyDescent="0.35">
      <c r="A111" s="21" t="s">
        <v>255</v>
      </c>
      <c r="B111" s="24">
        <v>131089.20000000001</v>
      </c>
    </row>
    <row r="112" spans="1:2" ht="15.5" x14ac:dyDescent="0.35">
      <c r="A112" s="21" t="s">
        <v>301</v>
      </c>
      <c r="B112" s="24">
        <v>1456732.07</v>
      </c>
    </row>
    <row r="113" spans="1:2" ht="15.5" x14ac:dyDescent="0.35">
      <c r="A113" s="21" t="s">
        <v>302</v>
      </c>
      <c r="B113" s="24">
        <v>1285584.75</v>
      </c>
    </row>
    <row r="114" spans="1:2" ht="15.5" x14ac:dyDescent="0.35">
      <c r="A114" s="21" t="s">
        <v>168</v>
      </c>
      <c r="B114" s="24">
        <v>504857.04</v>
      </c>
    </row>
    <row r="115" spans="1:2" ht="15.5" x14ac:dyDescent="0.35">
      <c r="A115" s="21" t="s">
        <v>306</v>
      </c>
      <c r="B115" s="24">
        <v>118585.2</v>
      </c>
    </row>
    <row r="116" spans="1:2" ht="15.5" x14ac:dyDescent="0.35">
      <c r="A116" s="21" t="s">
        <v>307</v>
      </c>
      <c r="B116" s="24">
        <v>136130.88</v>
      </c>
    </row>
    <row r="117" spans="1:2" ht="15.5" x14ac:dyDescent="0.35">
      <c r="A117" s="21" t="s">
        <v>308</v>
      </c>
      <c r="B117" s="24">
        <v>26319.21</v>
      </c>
    </row>
    <row r="118" spans="1:2" ht="15.5" x14ac:dyDescent="0.35">
      <c r="A118" s="21" t="s">
        <v>174</v>
      </c>
      <c r="B118" s="24">
        <v>4116.8500000000004</v>
      </c>
    </row>
    <row r="119" spans="1:2" ht="15.5" x14ac:dyDescent="0.35">
      <c r="A119" s="22" t="s">
        <v>175</v>
      </c>
      <c r="B119" s="24">
        <v>25439.1</v>
      </c>
    </row>
    <row r="120" spans="1:2" ht="15.5" x14ac:dyDescent="0.35">
      <c r="A120" s="21" t="s">
        <v>176</v>
      </c>
      <c r="B120" s="24">
        <v>3860764.63</v>
      </c>
    </row>
    <row r="121" spans="1:2" ht="15.5" x14ac:dyDescent="0.35">
      <c r="A121" s="21" t="s">
        <v>178</v>
      </c>
      <c r="B121" s="24">
        <v>89946.62</v>
      </c>
    </row>
    <row r="122" spans="1:2" ht="15.5" x14ac:dyDescent="0.35">
      <c r="A122" s="21" t="s">
        <v>179</v>
      </c>
      <c r="B122" s="24">
        <v>2018067.74</v>
      </c>
    </row>
    <row r="123" spans="1:2" ht="15.5" x14ac:dyDescent="0.35">
      <c r="A123" s="21" t="s">
        <v>180</v>
      </c>
      <c r="B123" s="24">
        <v>1013638.32</v>
      </c>
    </row>
    <row r="124" spans="1:2" ht="15.5" x14ac:dyDescent="0.35">
      <c r="A124" s="21" t="s">
        <v>181</v>
      </c>
      <c r="B124" s="24">
        <v>140094.01</v>
      </c>
    </row>
    <row r="125" spans="1:2" ht="15.5" x14ac:dyDescent="0.35">
      <c r="A125" s="21" t="s">
        <v>182</v>
      </c>
      <c r="B125" s="24">
        <v>189096.43</v>
      </c>
    </row>
    <row r="126" spans="1:2" ht="15.5" x14ac:dyDescent="0.35">
      <c r="A126" s="21" t="s">
        <v>183</v>
      </c>
      <c r="B126" s="24">
        <v>128693.26</v>
      </c>
    </row>
    <row r="127" spans="1:2" ht="15.5" x14ac:dyDescent="0.35">
      <c r="A127" s="21" t="s">
        <v>310</v>
      </c>
      <c r="B127" s="24">
        <v>128693.26</v>
      </c>
    </row>
    <row r="128" spans="1:2" ht="15.5" x14ac:dyDescent="0.35">
      <c r="A128" s="23" t="s">
        <v>184</v>
      </c>
      <c r="B128" s="24">
        <v>128693.26</v>
      </c>
    </row>
    <row r="129" spans="1:2" ht="15.5" x14ac:dyDescent="0.35">
      <c r="A129" s="21" t="s">
        <v>185</v>
      </c>
      <c r="B129" s="24">
        <v>260688.88</v>
      </c>
    </row>
    <row r="130" spans="1:2" ht="15.5" x14ac:dyDescent="0.35">
      <c r="A130" s="21" t="s">
        <v>186</v>
      </c>
      <c r="B130" s="24">
        <v>407322.76</v>
      </c>
    </row>
    <row r="131" spans="1:2" ht="15.5" x14ac:dyDescent="0.35">
      <c r="A131" s="21" t="s">
        <v>187</v>
      </c>
      <c r="B131" s="24">
        <v>37366.32</v>
      </c>
    </row>
    <row r="132" spans="1:2" ht="15.5" x14ac:dyDescent="0.35">
      <c r="A132" s="21" t="s">
        <v>188</v>
      </c>
      <c r="B132" s="24">
        <v>26249.439999999999</v>
      </c>
    </row>
    <row r="133" spans="1:2" ht="15.5" x14ac:dyDescent="0.35">
      <c r="A133" s="21" t="s">
        <v>311</v>
      </c>
      <c r="B133" s="24">
        <v>637630.9</v>
      </c>
    </row>
    <row r="134" spans="1:2" ht="15.5" x14ac:dyDescent="0.35">
      <c r="A134" s="21" t="s">
        <v>314</v>
      </c>
      <c r="B134" s="24">
        <v>2447543.29</v>
      </c>
    </row>
    <row r="135" spans="1:2" ht="15.5" x14ac:dyDescent="0.35">
      <c r="A135" s="21" t="s">
        <v>315</v>
      </c>
      <c r="B135" s="24">
        <v>2820876.33</v>
      </c>
    </row>
    <row r="136" spans="1:2" ht="15.5" x14ac:dyDescent="0.35">
      <c r="A136" s="21" t="s">
        <v>316</v>
      </c>
      <c r="B136" s="24">
        <v>1277538.3600000001</v>
      </c>
    </row>
    <row r="137" spans="1:2" ht="15.5" x14ac:dyDescent="0.35">
      <c r="A137" s="21" t="s">
        <v>191</v>
      </c>
      <c r="B137" s="24">
        <v>13599706.369999999</v>
      </c>
    </row>
    <row r="138" spans="1:2" ht="15.5" x14ac:dyDescent="0.35">
      <c r="A138" s="21" t="s">
        <v>192</v>
      </c>
      <c r="B138" s="24">
        <v>4526825.92</v>
      </c>
    </row>
    <row r="139" spans="1:2" ht="15.5" x14ac:dyDescent="0.35">
      <c r="A139" s="21" t="s">
        <v>318</v>
      </c>
      <c r="B139" s="24">
        <v>44946.29</v>
      </c>
    </row>
    <row r="140" spans="1:2" ht="15.5" x14ac:dyDescent="0.35">
      <c r="A140" s="21" t="s">
        <v>197</v>
      </c>
      <c r="B140" s="24">
        <v>2932430.83</v>
      </c>
    </row>
    <row r="141" spans="1:2" ht="15.5" x14ac:dyDescent="0.35">
      <c r="A141" s="22" t="s">
        <v>198</v>
      </c>
      <c r="B141" s="24">
        <v>370181.9</v>
      </c>
    </row>
    <row r="142" spans="1:2" ht="15.5" x14ac:dyDescent="0.35">
      <c r="A142" s="21" t="s">
        <v>199</v>
      </c>
      <c r="B142" s="24">
        <v>288440.8</v>
      </c>
    </row>
    <row r="143" spans="1:2" ht="15.5" x14ac:dyDescent="0.35">
      <c r="A143" s="21" t="s">
        <v>200</v>
      </c>
      <c r="B143" s="24">
        <v>38565.49</v>
      </c>
    </row>
    <row r="144" spans="1:2" ht="15.5" x14ac:dyDescent="0.35">
      <c r="A144" s="21" t="s">
        <v>203</v>
      </c>
      <c r="B144" s="24">
        <v>50409.16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1ea9ae-8cb9-4f12-967b-77d14ad63150">CMY3SAAUD4RK-517964866-2689</_dlc_DocId>
    <_dlc_DocIdUrl xmlns="711ea9ae-8cb9-4f12-967b-77d14ad63150">
      <Url>https://txhhs.sharepoint.com/sites/DSHS/reg/ems/funding/_layouts/15/DocIdRedir.aspx?ID=CMY3SAAUD4RK-517964866-2689</Url>
      <Description>CMY3SAAUD4RK-517964866-2689</Description>
    </_dlc_DocIdUrl>
    <TaxCatchAll xmlns="d853a810-d2a2-4c28-9ad9-9100c9a22e04" xsi:nil="true"/>
    <lcf76f155ced4ddcb4097134ff3c332f xmlns="c718cd1f-1270-4803-a203-7ee0b054868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5B6650C32B045946C773C734B9735" ma:contentTypeVersion="16" ma:contentTypeDescription="Create a new document." ma:contentTypeScope="" ma:versionID="b03a1ad9ac1300cdafc1a9984ee2720b">
  <xsd:schema xmlns:xsd="http://www.w3.org/2001/XMLSchema" xmlns:xs="http://www.w3.org/2001/XMLSchema" xmlns:p="http://schemas.microsoft.com/office/2006/metadata/properties" xmlns:ns2="711ea9ae-8cb9-4f12-967b-77d14ad63150" xmlns:ns3="c718cd1f-1270-4803-a203-7ee0b0548680" xmlns:ns4="aa0d8157-7f9d-466f-910e-ff51d976588d" xmlns:ns5="d853a810-d2a2-4c28-9ad9-9100c9a22e04" targetNamespace="http://schemas.microsoft.com/office/2006/metadata/properties" ma:root="true" ma:fieldsID="0653e6d01d5e3dcf90d966775f4a8677" ns2:_="" ns3:_="" ns4:_="" ns5:_="">
    <xsd:import namespace="711ea9ae-8cb9-4f12-967b-77d14ad63150"/>
    <xsd:import namespace="c718cd1f-1270-4803-a203-7ee0b0548680"/>
    <xsd:import namespace="aa0d8157-7f9d-466f-910e-ff51d976588d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ea9ae-8cb9-4f12-967b-77d14ad6315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8cd1f-1270-4803-a203-7ee0b0548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d8157-7f9d-466f-910e-ff51d976588d" elementFormDefault="qualified">
    <xsd:import namespace="http://schemas.microsoft.com/office/2006/documentManagement/types"/>
    <xsd:import namespace="http://schemas.microsoft.com/office/infopath/2007/PartnerControls"/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8a588d4e-9e08-4e73-a125-07d552e41886}" ma:internalName="TaxCatchAll" ma:showField="CatchAllData" ma:web="711ea9ae-8cb9-4f12-967b-77d14ad631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7668BC4-2158-4914-AE51-5B705AF53E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296300-6FC2-4DA3-983A-F974A0DDABF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711ea9ae-8cb9-4f12-967b-77d14ad6315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d853a810-d2a2-4c28-9ad9-9100c9a22e04"/>
    <ds:schemaRef ds:uri="aa0d8157-7f9d-466f-910e-ff51d976588d"/>
    <ds:schemaRef ds:uri="c718cd1f-1270-4803-a203-7ee0b054868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A8309E9-3C41-4ED0-99B6-F9E67171F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ea9ae-8cb9-4f12-967b-77d14ad63150"/>
    <ds:schemaRef ds:uri="c718cd1f-1270-4803-a203-7ee0b0548680"/>
    <ds:schemaRef ds:uri="aa0d8157-7f9d-466f-910e-ff51d976588d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B8B919-FF2D-49E7-BAC2-3E231B9102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Formulas</vt:lpstr>
      <vt:lpstr>SDA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Uncompensated Trauma Care Fund Distribution (5111) – August 2022</dc:title>
  <dc:creator>Hernandez,Indra (DSHS)</dc:creator>
  <cp:lastModifiedBy>Kitchen,Adrienne (DSHS)</cp:lastModifiedBy>
  <dcterms:created xsi:type="dcterms:W3CDTF">2021-09-09T04:43:15Z</dcterms:created>
  <dcterms:modified xsi:type="dcterms:W3CDTF">2022-11-02T22:44:32Z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0x010100EFD5B6650C32B045946C773C734B9735</vt:lpwstr>
  </property>
  <property fmtid="{D5CDD505-2E9C-101B-9397-08002B2CF9AE}" pid="3" name="_dlc_DocIdItemGuid">
    <vt:lpwstr>a67665ea-6692-4a35-92bb-ecc052e2010e</vt:lpwstr>
  </property>
</Properties>
</file>